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PLOAD AKREDITASI\"/>
    </mc:Choice>
  </mc:AlternateContent>
  <xr:revisionPtr revIDLastSave="0" documentId="13_ncr:1_{40444159-1DB6-4E0A-9DC1-8DEEEC53F81A}" xr6:coauthVersionLast="47" xr6:coauthVersionMax="47" xr10:uidLastSave="{00000000-0000-0000-0000-000000000000}"/>
  <bookViews>
    <workbookView xWindow="-120" yWindow="-120" windowWidth="20730" windowHeight="11160" tabRatio="839" firstSheet="21" activeTab="24" xr2:uid="{00000000-000D-0000-FFFF-FFFF00000000}"/>
  </bookViews>
  <sheets>
    <sheet name="Menu" sheetId="68" r:id="rId1"/>
    <sheet name="Daftar Tabel" sheetId="64" r:id="rId2"/>
    <sheet name="PS" sheetId="63" r:id="rId3"/>
    <sheet name="1-1" sheetId="57" r:id="rId4"/>
    <sheet name="1-2" sheetId="58" r:id="rId5"/>
    <sheet name="1-3" sheetId="59" r:id="rId6"/>
    <sheet name="2a" sheetId="16" r:id="rId7"/>
    <sheet name="2b" sheetId="65" r:id="rId8"/>
    <sheet name="3a1" sheetId="19" r:id="rId9"/>
    <sheet name="3a2" sheetId="61" r:id="rId10"/>
    <sheet name="3a3" sheetId="21" r:id="rId11"/>
    <sheet name="3a4" sheetId="22" r:id="rId12"/>
    <sheet name="3a5" sheetId="23" r:id="rId13"/>
    <sheet name="3b1" sheetId="24" r:id="rId14"/>
    <sheet name="3b2" sheetId="25" r:id="rId15"/>
    <sheet name="3b3" sheetId="26" r:id="rId16"/>
    <sheet name="3b4-1" sheetId="66" r:id="rId17"/>
    <sheet name="3b4-2" sheetId="27" r:id="rId18"/>
    <sheet name="3b5" sheetId="32" r:id="rId19"/>
    <sheet name="3b6" sheetId="33" r:id="rId20"/>
    <sheet name="3b7-1" sheetId="28" r:id="rId21"/>
    <sheet name="3b7-2" sheetId="29" r:id="rId22"/>
    <sheet name="3b7-3" sheetId="30" r:id="rId23"/>
    <sheet name="3b7-4" sheetId="31" r:id="rId24"/>
    <sheet name="4" sheetId="62" r:id="rId25"/>
    <sheet name="5a" sheetId="35" r:id="rId26"/>
    <sheet name="5b" sheetId="36" r:id="rId27"/>
    <sheet name="5c" sheetId="37" r:id="rId28"/>
    <sheet name="6a" sheetId="38" r:id="rId29"/>
    <sheet name="6b" sheetId="39" r:id="rId30"/>
    <sheet name="7" sheetId="40" r:id="rId31"/>
    <sheet name="8a" sheetId="41" r:id="rId32"/>
    <sheet name="8b1" sheetId="42" r:id="rId33"/>
    <sheet name="8b2" sheetId="43" r:id="rId34"/>
    <sheet name="8c" sheetId="44" r:id="rId35"/>
    <sheet name="8d1" sheetId="45" r:id="rId36"/>
    <sheet name="8d2" sheetId="46" r:id="rId37"/>
    <sheet name="8e1" sheetId="47" r:id="rId38"/>
    <sheet name="Ref 8e2" sheetId="48" r:id="rId39"/>
    <sheet name="8e2" sheetId="49" r:id="rId40"/>
    <sheet name="8f1-1" sheetId="67" r:id="rId41"/>
    <sheet name="8f1-2" sheetId="50" r:id="rId42"/>
    <sheet name="8f2" sheetId="51" r:id="rId43"/>
    <sheet name="8f3" sheetId="52" r:id="rId44"/>
    <sheet name="8f4-1" sheetId="53" r:id="rId45"/>
    <sheet name="8f4-2" sheetId="54" r:id="rId46"/>
    <sheet name="8f4-3" sheetId="55" r:id="rId47"/>
    <sheet name="8f4-4" sheetId="56" r:id="rId48"/>
  </sheets>
  <definedNames>
    <definedName name="diploma" localSheetId="12">#REF!</definedName>
    <definedName name="diploma" localSheetId="15">#REF!</definedName>
    <definedName name="diploma" localSheetId="18">#REF!</definedName>
    <definedName name="diploma" localSheetId="19">#REF!</definedName>
    <definedName name="diploma" localSheetId="20">#REF!</definedName>
    <definedName name="diploma" localSheetId="21">#REF!</definedName>
    <definedName name="diploma" localSheetId="22">#REF!</definedName>
    <definedName name="diploma" localSheetId="23">#REF!</definedName>
    <definedName name="diploma" localSheetId="26">#REF!</definedName>
    <definedName name="diploma" localSheetId="27">#REF!</definedName>
    <definedName name="diploma" localSheetId="28">#REF!</definedName>
    <definedName name="diploma" localSheetId="29">#REF!</definedName>
    <definedName name="diploma" localSheetId="30">#REF!</definedName>
    <definedName name="diploma" localSheetId="33">#REF!</definedName>
    <definedName name="diploma" localSheetId="36">#REF!</definedName>
    <definedName name="diploma" localSheetId="40">#REF!</definedName>
    <definedName name="diploma" localSheetId="41">#REF!</definedName>
    <definedName name="diploma" localSheetId="42">#REF!</definedName>
    <definedName name="diploma" localSheetId="43">#REF!</definedName>
    <definedName name="diploma" localSheetId="44">#REF!</definedName>
    <definedName name="diploma" localSheetId="45">#REF!</definedName>
    <definedName name="diploma" localSheetId="46">#REF!</definedName>
    <definedName name="diploma" localSheetId="47">#REF!</definedName>
    <definedName name="diploma" localSheetId="38">#REF!</definedName>
    <definedName name="diplo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7" l="1"/>
  <c r="E11" i="37"/>
  <c r="F11" i="37"/>
  <c r="C11" i="37"/>
  <c r="D14" i="49"/>
  <c r="E14" i="49"/>
  <c r="F14" i="49"/>
  <c r="C14" i="49"/>
  <c r="F7" i="62"/>
  <c r="J8" i="61"/>
  <c r="J9" i="61"/>
  <c r="J10" i="61"/>
  <c r="J11" i="61"/>
  <c r="J12" i="61"/>
  <c r="J13" i="61"/>
  <c r="J14" i="61"/>
  <c r="J7" i="61"/>
  <c r="F10" i="46" l="1"/>
  <c r="C10" i="46"/>
  <c r="J12" i="21"/>
  <c r="K12" i="21" s="1"/>
  <c r="J13" i="21"/>
  <c r="K13" i="21" s="1"/>
  <c r="J14" i="21"/>
  <c r="K14" i="21" s="1"/>
  <c r="J15" i="21"/>
  <c r="K15" i="21" s="1"/>
  <c r="J16" i="21"/>
  <c r="K16" i="21" s="1"/>
  <c r="J17" i="21"/>
  <c r="K17" i="21" s="1"/>
  <c r="J18" i="21"/>
  <c r="K18" i="21" s="1"/>
  <c r="J11" i="21"/>
  <c r="K11" i="21" s="1"/>
  <c r="F8" i="61"/>
  <c r="K8" i="61" s="1"/>
  <c r="F9" i="61"/>
  <c r="K9" i="61" s="1"/>
  <c r="F10" i="61"/>
  <c r="K10" i="61" s="1"/>
  <c r="F11" i="61"/>
  <c r="K11" i="61" s="1"/>
  <c r="F12" i="61"/>
  <c r="K12" i="61" s="1"/>
  <c r="F13" i="61"/>
  <c r="K13" i="61" s="1"/>
  <c r="F14" i="61"/>
  <c r="K14" i="61" s="1"/>
  <c r="F7" i="61"/>
  <c r="K7" i="61" s="1"/>
  <c r="E10" i="16"/>
  <c r="E9" i="16"/>
  <c r="E8" i="16"/>
  <c r="E7" i="16"/>
  <c r="F10" i="47" l="1"/>
  <c r="E10" i="47"/>
  <c r="D10" i="47"/>
  <c r="C10" i="47"/>
  <c r="B10" i="47"/>
  <c r="E10" i="46"/>
  <c r="D10" i="46"/>
  <c r="B10" i="46"/>
  <c r="F28" i="45"/>
  <c r="E28" i="45"/>
  <c r="D28" i="45"/>
  <c r="C28" i="45"/>
  <c r="B28" i="45"/>
  <c r="F19" i="45"/>
  <c r="E19" i="45"/>
  <c r="D19" i="45"/>
  <c r="C19" i="45"/>
  <c r="B19" i="45"/>
  <c r="G10" i="45"/>
  <c r="F10" i="45"/>
  <c r="E10" i="45"/>
  <c r="D10" i="45"/>
  <c r="C10" i="45"/>
  <c r="B10" i="45"/>
  <c r="K17" i="68" l="1"/>
  <c r="K51" i="64" l="1"/>
  <c r="J51" i="64"/>
  <c r="I51" i="64"/>
  <c r="H51" i="64"/>
  <c r="G51" i="64"/>
  <c r="F51" i="64"/>
  <c r="E51" i="64"/>
  <c r="E17" i="67"/>
  <c r="D17" i="67"/>
  <c r="C17" i="67"/>
  <c r="F16" i="67"/>
  <c r="F15" i="67"/>
  <c r="F14" i="67"/>
  <c r="F13" i="67"/>
  <c r="F12" i="67"/>
  <c r="F11" i="67"/>
  <c r="F10" i="67"/>
  <c r="F9" i="67"/>
  <c r="F8" i="67"/>
  <c r="F7" i="67"/>
  <c r="F17" i="67" l="1"/>
  <c r="E17" i="66"/>
  <c r="D17" i="66"/>
  <c r="C17" i="66"/>
  <c r="F17" i="66" s="1"/>
  <c r="F16" i="66"/>
  <c r="F15" i="66"/>
  <c r="F14" i="66"/>
  <c r="F13" i="66"/>
  <c r="F12" i="66"/>
  <c r="F11" i="66"/>
  <c r="F10" i="66"/>
  <c r="F9" i="66"/>
  <c r="F8" i="66"/>
  <c r="F7" i="66"/>
  <c r="E17" i="50" l="1"/>
  <c r="D17" i="50"/>
  <c r="C17" i="50"/>
  <c r="F16" i="50"/>
  <c r="F15" i="50"/>
  <c r="F14" i="50"/>
  <c r="F13" i="50"/>
  <c r="F12" i="50"/>
  <c r="F11" i="50"/>
  <c r="F10" i="50"/>
  <c r="F9" i="50"/>
  <c r="F8" i="50"/>
  <c r="F7" i="50"/>
  <c r="C10" i="48"/>
  <c r="B10" i="48"/>
  <c r="E17" i="27"/>
  <c r="D17" i="27"/>
  <c r="C17" i="27"/>
  <c r="F16" i="27"/>
  <c r="F15" i="27"/>
  <c r="F14" i="27"/>
  <c r="F13" i="27"/>
  <c r="F12" i="27"/>
  <c r="F11" i="27"/>
  <c r="F10" i="27"/>
  <c r="F9" i="27"/>
  <c r="F8" i="27"/>
  <c r="F7" i="27"/>
  <c r="E9" i="26"/>
  <c r="D9" i="26"/>
  <c r="C9" i="26"/>
  <c r="F8" i="26"/>
  <c r="F7" i="26"/>
  <c r="F6" i="26"/>
  <c r="E9" i="25"/>
  <c r="D9" i="25"/>
  <c r="C9" i="25"/>
  <c r="F8" i="25"/>
  <c r="F7" i="25"/>
  <c r="F6" i="25"/>
  <c r="F17" i="50" l="1"/>
  <c r="F17" i="27"/>
  <c r="F9" i="26"/>
  <c r="F9" i="25"/>
  <c r="G11" i="16" l="1"/>
  <c r="F11" i="16"/>
  <c r="E11" i="16"/>
  <c r="D11" i="16"/>
  <c r="C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G24" authorId="0" shapeId="0" xr:uid="{629FB564-F28E-4733-B253-4BA6753EAB48}">
      <text>
        <r>
          <rPr>
            <b/>
            <sz val="9"/>
            <color indexed="81"/>
            <rFont val="Tahoma"/>
            <family val="2"/>
          </rPr>
          <t>NTTS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1" authorId="0" shapeId="0" xr:uid="{00000000-0006-0000-0600-000001000000}">
      <text>
        <r>
          <rPr>
            <sz val="9"/>
            <color indexed="81"/>
            <rFont val="Tahoma"/>
            <family val="2"/>
          </rPr>
          <t>Jumlah mahasiswa aktif (reguler dan transfer) pada saat TS.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4" authorId="0" shapeId="0" xr:uid="{00000000-0006-0000-1300-000001000000}">
      <text>
        <r>
          <rPr>
            <sz val="9"/>
            <color indexed="81"/>
            <rFont val="Tahoma"/>
            <family val="2"/>
          </rPr>
          <t>Isi informasi tambahan mengenai tahun dihasilkannya produk/jasa.
Format : YYYY
Contoh : 2016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4" authorId="0" shapeId="0" xr:uid="{00000000-0006-0000-2B00-000001000000}">
      <text>
        <r>
          <rPr>
            <sz val="9"/>
            <color indexed="81"/>
            <rFont val="Tahoma"/>
            <family val="2"/>
          </rPr>
          <t xml:space="preserve">Isi informasi tambahan mengenai tahun dihasilkannya produk/jasa.
Format : YYYY
Contoh : 2016
</t>
        </r>
      </text>
    </comment>
  </commentList>
</comments>
</file>

<file path=xl/sharedStrings.xml><?xml version="1.0" encoding="utf-8"?>
<sst xmlns="http://schemas.openxmlformats.org/spreadsheetml/2006/main" count="2032" uniqueCount="839">
  <si>
    <t>AKREDITASI PROGRAM STUDI</t>
  </si>
  <si>
    <t>BADAN AKREDITASI NASIONAL - PERGURUAN TINGGI</t>
  </si>
  <si>
    <t>Nama Program Studi</t>
  </si>
  <si>
    <t xml:space="preserve">:   </t>
  </si>
  <si>
    <t>S2 Pendidikan Matematika</t>
  </si>
  <si>
    <t>Jenis Program</t>
  </si>
  <si>
    <t>Magister</t>
  </si>
  <si>
    <t>Diploma Tiga</t>
  </si>
  <si>
    <t>Sarjana</t>
  </si>
  <si>
    <t>Sarjana Terapan</t>
  </si>
  <si>
    <t>Magister Terapan</t>
  </si>
  <si>
    <t>Doktor</t>
  </si>
  <si>
    <t>Doktor Terapan</t>
  </si>
  <si>
    <t>Peringkat Akreditasi PS</t>
  </si>
  <si>
    <t>B</t>
  </si>
  <si>
    <t>Unggul</t>
  </si>
  <si>
    <t>A</t>
  </si>
  <si>
    <t>Baik Sekali</t>
  </si>
  <si>
    <t>Baik</t>
  </si>
  <si>
    <t>C</t>
  </si>
  <si>
    <t>Minimum</t>
  </si>
  <si>
    <t>Nomor SK BAN-PT</t>
  </si>
  <si>
    <t>2234/SK/BAN-PT/Akred/M/VII/2017</t>
  </si>
  <si>
    <t>Tanggal Kadaluarsa</t>
  </si>
  <si>
    <t>4 Juli 2022</t>
  </si>
  <si>
    <t>Nama Unit Pengelola</t>
  </si>
  <si>
    <t>Fakultas Matematika dan Ilmu Pengetahuan Alam</t>
  </si>
  <si>
    <t>Nama Perguruan Tinggi</t>
  </si>
  <si>
    <t>Universitas Negeri Jakarta</t>
  </si>
  <si>
    <t>Perguruan Tinggi Negeri - Satker</t>
  </si>
  <si>
    <t>Perguruan Tinggi Negeri - Badan Layanan Umum</t>
  </si>
  <si>
    <t>Perguruan Tinggi Negeri - Badan Hukum</t>
  </si>
  <si>
    <t>Perguruan Tinggi Swasta</t>
  </si>
  <si>
    <t xml:space="preserve">Alamat </t>
  </si>
  <si>
    <t>Gd. Hasjim Asjarie, Universitas Negeri Jakarta, Jl. Rawamangun Muka Raya</t>
  </si>
  <si>
    <t>RT.11/RW.14, Rawamangun, Kec. Pulo Gadung</t>
  </si>
  <si>
    <t xml:space="preserve">Kota/Kabupaten :  </t>
  </si>
  <si>
    <t>Jakarta Timur</t>
  </si>
  <si>
    <t xml:space="preserve">Kode Pos :  </t>
  </si>
  <si>
    <t>13220</t>
  </si>
  <si>
    <t>Nomor Telepon</t>
  </si>
  <si>
    <t>(021) 4894909</t>
  </si>
  <si>
    <t>E-mail</t>
  </si>
  <si>
    <t>dekanfmipa@unj.ac.id</t>
  </si>
  <si>
    <t>Website</t>
  </si>
  <si>
    <t>https://fmipa.unj.ac.id/s2pmath/</t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</si>
  <si>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</si>
  <si>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/</t>
  </si>
  <si>
    <t>Nama Pengusul</t>
  </si>
  <si>
    <t xml:space="preserve">Dr. Makmuri, M.Si. 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</si>
  <si>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</si>
  <si>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t>Tanggal</t>
  </si>
  <si>
    <t>ban-pt</t>
  </si>
  <si>
    <t>versi 1.1</t>
  </si>
  <si>
    <t>DAFTAR TABEL - LAPORAN KINERJA PROGRAM STUDI</t>
  </si>
  <si>
    <t>No</t>
  </si>
  <si>
    <t>Nomor dan Judul Tabel</t>
  </si>
  <si>
    <t>Nama Sheet</t>
  </si>
  <si>
    <t>D3</t>
  </si>
  <si>
    <t>S</t>
  </si>
  <si>
    <t>STr</t>
  </si>
  <si>
    <t>M</t>
  </si>
  <si>
    <t>MTr</t>
  </si>
  <si>
    <t>D</t>
  </si>
  <si>
    <t>DTr</t>
  </si>
  <si>
    <t>Ket.</t>
  </si>
  <si>
    <t>Tabel Daftar Program Studi di Unit Pengelola Program Studi</t>
  </si>
  <si>
    <t>PS</t>
  </si>
  <si>
    <t>√</t>
  </si>
  <si>
    <t>: Diisi</t>
  </si>
  <si>
    <t>Tabel 1 Kerjasama Tridharma - Pendidikan</t>
  </si>
  <si>
    <t>1-1</t>
  </si>
  <si>
    <t>: Tidak diisi</t>
  </si>
  <si>
    <t>Tabel 1 Kerjasama Tridharma - Penelitian</t>
  </si>
  <si>
    <t>1-2</t>
  </si>
  <si>
    <t>Tabel 1 Kerjasama Tridharma - Pengabdian kepada Masyarakat</t>
  </si>
  <si>
    <t>1-3</t>
  </si>
  <si>
    <t>Tabel 2.a Seleksi Mahasiswa</t>
  </si>
  <si>
    <t>2a</t>
  </si>
  <si>
    <t>Tabel 2.b Mahasiswa Asing</t>
  </si>
  <si>
    <t>2b</t>
  </si>
  <si>
    <t>Tabel 3.a.1) Dosen Tetap Perguruan Tinggi</t>
  </si>
  <si>
    <t>3a1</t>
  </si>
  <si>
    <t>Tabel 3.a.2) Dosen Pembimbing Utama Tugas Akhir</t>
  </si>
  <si>
    <t>3a2</t>
  </si>
  <si>
    <t>Tabel 3.a.3) Ekuivalen Waktu Mengajar Penuh (EWMP) Dosen Tetap Perguruan Tinggi</t>
  </si>
  <si>
    <t>3a3</t>
  </si>
  <si>
    <t xml:space="preserve">Tabel 3.a.4) Dosen Tidak Tetap </t>
  </si>
  <si>
    <t>3a4</t>
  </si>
  <si>
    <t xml:space="preserve">Tabel 3.a.5) Dosen Industri/Praktisi </t>
  </si>
  <si>
    <t>3a5</t>
  </si>
  <si>
    <t>Tabel 3.b.1) Pengakuan/Rekognisi Dosen</t>
  </si>
  <si>
    <t>3b1</t>
  </si>
  <si>
    <t>Tabel 3.b.2) Penelitian DTPS</t>
  </si>
  <si>
    <t>3b2</t>
  </si>
  <si>
    <t>Tabel 3.b.3) PkM DTPS</t>
  </si>
  <si>
    <t>3b3</t>
  </si>
  <si>
    <t>Tabel 3.b.4) Publikasi Ilmiah DTPS</t>
  </si>
  <si>
    <t>3b4-1</t>
  </si>
  <si>
    <t>Tabel 3.b.4) Pagelaran/Pameran/Presentasi/Publikasi Ilmiah DTPS</t>
  </si>
  <si>
    <t>3b4-2</t>
  </si>
  <si>
    <t>Tabel 3.b.5) Karya Ilmiah DTPS yang Disitasi</t>
  </si>
  <si>
    <t>3b5</t>
  </si>
  <si>
    <t>Tabel 3.b.6) Produk/Jasa DTPS yang Diadopsi oleh Industri/Masyarakat</t>
  </si>
  <si>
    <t>3b6</t>
  </si>
  <si>
    <t>Tabel 3.b.7) Luaran Penelitian/PkM Lainnya - HKI (Paten, Paten Sederhana)</t>
  </si>
  <si>
    <t>3b7-1</t>
  </si>
  <si>
    <t>Tabel 3.b.7) Luaran Penelitian/PkM Lainnya - HKI (Hak Cipta, Desain Produk Industri, dll.)</t>
  </si>
  <si>
    <t>3b7-2</t>
  </si>
  <si>
    <t>Tabel 3.b.7) Luaran Penelitian/PkM Lainnya - Teknologi Tepat Guna, Produk, Karya Seni, Rekayasa Sosial</t>
  </si>
  <si>
    <t>3b7-3</t>
  </si>
  <si>
    <r>
      <t xml:space="preserve">Tabel 3.b.7) Luaran Penelitian/PkM Lainnya - Buku ber-ISBN, </t>
    </r>
    <r>
      <rPr>
        <i/>
        <sz val="11"/>
        <color theme="1"/>
        <rFont val="Calibri"/>
        <family val="2"/>
        <scheme val="minor"/>
      </rPr>
      <t>Book Chapter</t>
    </r>
  </si>
  <si>
    <t>3b7-4</t>
  </si>
  <si>
    <t>Tabel 4 Penggunaan Dana</t>
  </si>
  <si>
    <t>Tabel 5.a Kurikulum, Capaian Pembelajaran, dan Rencana Pembelajaran</t>
  </si>
  <si>
    <t>5a</t>
  </si>
  <si>
    <t>Tabel 5.b Integrasi Kegiatan Penelitian/PkM dalam Pembelajaran</t>
  </si>
  <si>
    <t>5b</t>
  </si>
  <si>
    <t>Tabel 5.c Kepuasan Mahasiswa</t>
  </si>
  <si>
    <t>5c</t>
  </si>
  <si>
    <t>Tabel 6.a Penelitian DTPS yang Melibatkan Mahasiswa</t>
  </si>
  <si>
    <t>6a</t>
  </si>
  <si>
    <t>Tabel 6.b Penelitian DTPS yang Menjadi Rujukan Tema Tesis/Disertasi</t>
  </si>
  <si>
    <t>6b</t>
  </si>
  <si>
    <t>Tabel 7 PkM DTPS yang Melibatkan Mahasiswa</t>
  </si>
  <si>
    <t>Tabel 8.a IPK Lulusan</t>
  </si>
  <si>
    <t>8a</t>
  </si>
  <si>
    <t>Tabel 8.b.1) Prestasi Akademik Mahasiswa</t>
  </si>
  <si>
    <t>8b1</t>
  </si>
  <si>
    <t>Tabel 8.b.2) Prestasi Non-akademik Mahasiswa</t>
  </si>
  <si>
    <t>8b2</t>
  </si>
  <si>
    <t>Tabel 8.c Masa Studi Lulusan</t>
  </si>
  <si>
    <t>8c</t>
  </si>
  <si>
    <t>Tabel 8.d.1) Waktu Tunggu Lulusan</t>
  </si>
  <si>
    <t>8d1</t>
  </si>
  <si>
    <t>Tabel 8.d.2) Kesesuaian Bidang Kerja Lulusan</t>
  </si>
  <si>
    <t>8d2</t>
  </si>
  <si>
    <t>Tabel 8.e.1) Tempat Kerja Lulusan</t>
  </si>
  <si>
    <t>8e1</t>
  </si>
  <si>
    <t>Tabel Referensi 8.e.2)</t>
  </si>
  <si>
    <t>Ref 8e2</t>
  </si>
  <si>
    <t>Tabel 8.e.2) Kepuasan Pengguna Lulusan</t>
  </si>
  <si>
    <t>8e2</t>
  </si>
  <si>
    <t>Tabel 8.f.1) Publikasi Ilmiah Mahasiswa</t>
  </si>
  <si>
    <t>8f1-1</t>
  </si>
  <si>
    <t>Tabel 8.f.1) Pagelaran/Pameran/Presentasi/Publikasi Ilmiah Mahasiswa</t>
  </si>
  <si>
    <t>8f1-2</t>
  </si>
  <si>
    <t>Tabel 8.f.2) Karya Ilmiah Mahasiswa yang Disitasi</t>
  </si>
  <si>
    <t>8f2</t>
  </si>
  <si>
    <t>Tabel 8.f.3) Produk/Jasa Mahasiswa yang Diadopsi oleh Industri/Masyarakat</t>
  </si>
  <si>
    <t>8f3</t>
  </si>
  <si>
    <t>Tabel 8.f.4) Luaran Penelitian yang Dihasilkan Mahasiswa - HKI (Paten, Paten Sederhana)</t>
  </si>
  <si>
    <t>8f4-1</t>
  </si>
  <si>
    <t>Tabel 8.f.4) Luaran Penelitian yang Dihasilkan Mahasiswa - HKI (Hak Cipta, Desain Produk Industri, dll.)</t>
  </si>
  <si>
    <t>8f4-2</t>
  </si>
  <si>
    <t>Tabel 8.f.4) Luaran Penelitian yang Dihasilkan Mahasiswa -Teknologi Tepat Guna, Produk, Karya Seni, Rekayasa Sosial</t>
  </si>
  <si>
    <t>8f4-3</t>
  </si>
  <si>
    <r>
      <t xml:space="preserve">Tabel 8.f.4) Luaran Penelitian yang Dihasilkan Mahasiswa - Buku ber-ISBN, </t>
    </r>
    <r>
      <rPr>
        <i/>
        <sz val="11"/>
        <color theme="1"/>
        <rFont val="Calibri"/>
        <family val="2"/>
        <scheme val="minor"/>
      </rPr>
      <t>Book Chapter</t>
    </r>
  </si>
  <si>
    <t>8f4-4</t>
  </si>
  <si>
    <t>Tabel Daftar Program Studi di Unit Pengelola Program Studi (UPPS)</t>
  </si>
  <si>
    <t>&lt;&lt;&lt; Daftar Tabel</t>
  </si>
  <si>
    <t>Status/Peringkat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</si>
  <si>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</si>
  <si>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</si>
  <si>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</si>
  <si>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</si>
  <si>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</si>
  <si>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</si>
  <si>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</si>
  <si>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</t>
  </si>
  <si>
    <t>Nama 
Program Studi</t>
  </si>
  <si>
    <t>Akreditasi Program Studi</t>
  </si>
  <si>
    <t>Jumlah Mahasiswa saat TS</t>
  </si>
  <si>
    <t>Status/ Peringkat</t>
  </si>
  <si>
    <t>No. dan Tgl. SK</t>
  </si>
  <si>
    <t>Tgl. Kadaluarsa</t>
  </si>
  <si>
    <t>Pendidikan Matematika</t>
  </si>
  <si>
    <t>Pendidikan Fisika</t>
  </si>
  <si>
    <t>1351/SK/BAN-PT/Akred/M/V/2019</t>
  </si>
  <si>
    <t>Pendidikan Kimia</t>
  </si>
  <si>
    <t>1933/SK/BAN-PT/Akred/M/VI/2017</t>
  </si>
  <si>
    <t>13/06/2022</t>
  </si>
  <si>
    <t>Pendidikan Biologi</t>
  </si>
  <si>
    <t>2030/SK/BAN-PT/Akred/M/VI/2017</t>
  </si>
  <si>
    <t>20/06/2022</t>
  </si>
  <si>
    <t>2518/SK/BAN-PT/Ak-PPJ/S/IV/2021</t>
  </si>
  <si>
    <t>29/04/2026</t>
  </si>
  <si>
    <t>6621/SK/BAN-PT/Akred/S/X/2020</t>
  </si>
  <si>
    <t>25/10/2025</t>
  </si>
  <si>
    <t>8501/SK/BAN-PT/Ak-PPJ/S/XII/2020</t>
  </si>
  <si>
    <t>20/12/2025</t>
  </si>
  <si>
    <t>2202/SK/BAN-PT/Ak-PPJ/S/IV/2021</t>
  </si>
  <si>
    <t>16/04/2026</t>
  </si>
  <si>
    <t>Matematika</t>
  </si>
  <si>
    <t>943/SK/BAN-PT/Akred/S/IV/2018</t>
  </si>
  <si>
    <t>Fisika</t>
  </si>
  <si>
    <t>1658/SK/BAN-PT/Akred/S/VII/2018</t>
  </si>
  <si>
    <t>Kimia</t>
  </si>
  <si>
    <t>822/SK/BAN-PT/Akred/S/III/2018</t>
  </si>
  <si>
    <t>20/03/2023</t>
  </si>
  <si>
    <t>Biologi</t>
  </si>
  <si>
    <t>1077/SK/BAN-PT/Akred/S/IV/2018</t>
  </si>
  <si>
    <t>17/04/2023</t>
  </si>
  <si>
    <t>Ilmu Komputer</t>
  </si>
  <si>
    <t>1673/SK/BAN-PT/Akred/S/VII/2018</t>
  </si>
  <si>
    <t>Statistika</t>
  </si>
  <si>
    <t>877/SK/BAN-PT/Akred/S/III/2018</t>
  </si>
  <si>
    <t>27/03/2023</t>
  </si>
  <si>
    <t>Tabel 1 Kerjasama</t>
  </si>
  <si>
    <t>Tabel 1 Bagian-1 Kerjasama Pendidikan</t>
  </si>
  <si>
    <t>Check</t>
  </si>
  <si>
    <t>V</t>
  </si>
  <si>
    <t>No.</t>
  </si>
  <si>
    <t>Lembaga Mitra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</si>
  <si>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</si>
  <si>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Judul Kegiatan Kerjasama</t>
  </si>
  <si>
    <t>Manfaat bagi PS yang Diakreditasi</t>
  </si>
  <si>
    <t>Waktu dan Durasi</t>
  </si>
  <si>
    <t>Bukti Kerjasama</t>
  </si>
  <si>
    <t>Tahun Berakhirnya Kerjasama (YYYY)</t>
  </si>
  <si>
    <t>Interna-sional</t>
  </si>
  <si>
    <t>Nasional</t>
  </si>
  <si>
    <t>Wilayah/ Lokal</t>
  </si>
  <si>
    <t>Utrecht University, Netherlands</t>
  </si>
  <si>
    <t>v</t>
  </si>
  <si>
    <t>Studium Generale</t>
  </si>
  <si>
    <t>Dosen dan Mahasiswa mendapatkan wawasan tentang realistic mathematics education</t>
  </si>
  <si>
    <t>Laporan Kegiatan</t>
  </si>
  <si>
    <t>National Institute of Education, Nanyang Technological University Singapore</t>
  </si>
  <si>
    <t>Kuliah kerja lapangan mahasiswa</t>
  </si>
  <si>
    <t>Dosen dan mahasiswa mendapatkan wawasan tentang pendidikan dan penelitian di NTU</t>
  </si>
  <si>
    <t xml:space="preserve">Indonesian Mathematics Educators Society </t>
  </si>
  <si>
    <t xml:space="preserve">Peninjauan Kurikulum </t>
  </si>
  <si>
    <t xml:space="preserve">PS benchmark dengan universitas –universitas lain untuk peninjauan kurikulum </t>
  </si>
  <si>
    <t>Indonesian Mathematical Society</t>
  </si>
  <si>
    <t>Webinar</t>
  </si>
  <si>
    <t>Dosen PS mendapatkan pengetahuan tentang konten matematika</t>
  </si>
  <si>
    <t>Perkumpulan Pascasarjana Pendidikan Matematika Indonesia</t>
  </si>
  <si>
    <t>Sharing Kurikulum, Kegiatan kemahasiswaan, dan Peningkatan Penerbitan Jurnal</t>
  </si>
  <si>
    <t>Memberikan kesempatan bagi PS untuk menjalin komunikasi dalam rangka peningkatan kualitas tridharma dosen PS</t>
  </si>
  <si>
    <t>Universitas Pendidikan Indonesia</t>
  </si>
  <si>
    <t>Pertukaran Dosen</t>
  </si>
  <si>
    <t>Memberikan peluang bagi Dosen PS untuk mengembangkan diri dalam bidang pengajaran</t>
  </si>
  <si>
    <t>Surat Keputusan</t>
  </si>
  <si>
    <t>Universitas Negeri Medan</t>
  </si>
  <si>
    <t>Universitas Sriwijaya</t>
  </si>
  <si>
    <t>Workshop Peningkatan Kualitas Artikel untuk Publikasi Bertaraf Nasional dan Internasional</t>
  </si>
  <si>
    <t xml:space="preserve">Memberikan wawasan dan pengetahuan kepada dosen dan mahasiswa tentang penulisan artikel di jurnal nasional dan internasional. </t>
  </si>
  <si>
    <t>Bulan Oktober 2020</t>
  </si>
  <si>
    <t>Tabel 1 Bagian-2 Kerjasama Penelitian</t>
  </si>
  <si>
    <t>James Cook University</t>
  </si>
  <si>
    <t>Penelitian Kolaboratif Internasional</t>
  </si>
  <si>
    <t>Memperoleh peluang bagi dosen PS untuk meningkatkan publikasi internasional</t>
  </si>
  <si>
    <t>Laporan</t>
  </si>
  <si>
    <t>Universitas Terbuka</t>
  </si>
  <si>
    <t>Penelitian Kolaboratif Nasional</t>
  </si>
  <si>
    <t>Memberikan peluang bagi dosen PS untuk mempublikasikan artikel di jurnal internasional</t>
  </si>
  <si>
    <t>Universitas Muhammadiyah Prof. Dr. HAMKA</t>
  </si>
  <si>
    <t xml:space="preserve">Penelitian </t>
  </si>
  <si>
    <t>Dosen PS mendapatkan kesempatan peluang untuk menerbitkan artikel di jurnal internasional</t>
  </si>
  <si>
    <t>Publikasi Ilmiah</t>
  </si>
  <si>
    <t>Universitas Negeri Yogyakarta</t>
  </si>
  <si>
    <t>Penelitian</t>
  </si>
  <si>
    <t>Tabel 1 Bagian-3 Kerjasama Pengabdian kepada Masyarakat</t>
  </si>
  <si>
    <t>MGMP Matematika Madrasah Aliyah DKI Jakarta</t>
  </si>
  <si>
    <t>Webinar Guru Matematika Madrasah Aliyah Prov. DKI Jakarta</t>
  </si>
  <si>
    <t>Memberikan fasilitas kepada dosen untuk melakukan pengabdian kepada masyarakat</t>
  </si>
  <si>
    <t>Laporan Pengabdian Kepada Masyarakat</t>
  </si>
  <si>
    <t>Pengabdian Kepada Masyarakat</t>
  </si>
  <si>
    <t>MGMP Matematika SMA Kab. Bogor</t>
  </si>
  <si>
    <t>Perguruan Muhammadiyah Kec. Cileungsi Bogor</t>
  </si>
  <si>
    <t>Dinas Pendidikan Kota Depok</t>
  </si>
  <si>
    <t>Pelatihan guru-guru matematika SMP dan SMA di Depok</t>
  </si>
  <si>
    <t>Memberikan peluang bagi dosen untuk mengembangkan hasil pengajaran dan penelitian untuk kemanfaatan pendidikan di sekolah</t>
  </si>
  <si>
    <t>Tabel 2.a Seleksi Mahasiswa Baru</t>
  </si>
  <si>
    <t>Tahun Akademik</t>
  </si>
  <si>
    <t>Daya Tampung</t>
  </si>
  <si>
    <t xml:space="preserve">Jumlah Calon Mahasiswa </t>
  </si>
  <si>
    <t>Jumlah Mahasiswa Baru</t>
  </si>
  <si>
    <t>Jumlah Mahasiswa Aktif</t>
  </si>
  <si>
    <t>Pendaftar</t>
  </si>
  <si>
    <t>Lulus Seleksi</t>
  </si>
  <si>
    <t>Reguler</t>
  </si>
  <si>
    <r>
      <t>Transfer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</si>
  <si>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TS-4</t>
  </si>
  <si>
    <t>TS-3</t>
  </si>
  <si>
    <t>TS-2</t>
  </si>
  <si>
    <t>TS-1</t>
  </si>
  <si>
    <t>TS</t>
  </si>
  <si>
    <t>Jumlah</t>
  </si>
  <si>
    <t>Diisi oleh pengusul dari Program Studi pada program Sarjana/Sarjana Terapan/Magister/Magister Terapan/Doktor/Doktor Terapan.</t>
  </si>
  <si>
    <t>Program Studi</t>
  </si>
  <si>
    <r>
      <t>Jumlah Mahasiswa Asing Penuh Waktu (</t>
    </r>
    <r>
      <rPr>
        <b/>
        <i/>
        <sz val="10"/>
        <color rgb="FF000000"/>
        <rFont val="Calibri"/>
        <family val="2"/>
        <scheme val="minor"/>
      </rPr>
      <t>Full-time</t>
    </r>
    <r>
      <rPr>
        <b/>
        <sz val="10"/>
        <color rgb="FF000000"/>
        <rFont val="Calibri"/>
        <family val="2"/>
        <scheme val="minor"/>
      </rPr>
      <t>)</t>
    </r>
  </si>
  <si>
    <r>
      <t>Jumlah Mahasiswa Asing Paruh Waktu (</t>
    </r>
    <r>
      <rPr>
        <b/>
        <i/>
        <sz val="10"/>
        <color rgb="FF000000"/>
        <rFont val="Calibri"/>
        <family val="2"/>
        <scheme val="minor"/>
      </rPr>
      <t>Part-time</t>
    </r>
    <r>
      <rPr>
        <b/>
        <sz val="10"/>
        <color rgb="FF000000"/>
        <rFont val="Calibri"/>
        <family val="2"/>
        <scheme val="minor"/>
      </rPr>
      <t>)</t>
    </r>
  </si>
  <si>
    <t>S-2 Pendidikan Matematika</t>
  </si>
  <si>
    <t>S-2 Pendidikan Fisika</t>
  </si>
  <si>
    <t>S-2 Pendidikan Kimia</t>
  </si>
  <si>
    <t>S-2 Pendidikan Biologi</t>
  </si>
  <si>
    <t>S-1 Pendidikan Matematika</t>
  </si>
  <si>
    <t>S-1 Pendidikan Fisika</t>
  </si>
  <si>
    <t>S-1 Pendidikan Kimia</t>
  </si>
  <si>
    <t>S-1 Pendidikan Biologi</t>
  </si>
  <si>
    <t>S-1 Matematika</t>
  </si>
  <si>
    <t>S-1 Fisika</t>
  </si>
  <si>
    <t>S-1 Kimia</t>
  </si>
  <si>
    <t>S-1 Biologi</t>
  </si>
  <si>
    <t>S-1 Ilmu Komputer</t>
  </si>
  <si>
    <t>S-1 Statistika</t>
  </si>
  <si>
    <t>JA</t>
  </si>
  <si>
    <t>Tenaga Pengajar</t>
  </si>
  <si>
    <t>Asisten Ahli</t>
  </si>
  <si>
    <t>Lektor</t>
  </si>
  <si>
    <t>Lektor Kepala</t>
  </si>
  <si>
    <t>Guru Besar</t>
  </si>
  <si>
    <t>Nama Dosen</t>
  </si>
  <si>
    <t>NIDN/NIDK</t>
  </si>
  <si>
    <t>Pendidikan Pasca Sarjana</t>
  </si>
  <si>
    <t>Bidang Keahlian</t>
  </si>
  <si>
    <t>Kesesuaian dengan Kompetensi Inti PS</t>
  </si>
  <si>
    <t>Jabatan Akademik</t>
  </si>
  <si>
    <t>Sertifikat Pendidik Profesional</t>
  </si>
  <si>
    <t>Sertifikat  Kompetensi/ Profesi/  Industri</t>
  </si>
  <si>
    <t>Mata Kuliah yang Diampu pada PS yang Diakreditasi</t>
  </si>
  <si>
    <t>Kesesuaian Bidang Keahlian dengan Mata Kuliah yang Diampu</t>
  </si>
  <si>
    <t>Mata Kuliah yang Diampu pada PS Lain</t>
  </si>
  <si>
    <t>Magister/ Magister Terapan/ Spesialis</t>
  </si>
  <si>
    <t>Doktor/ Doktor Terapan/ Spesialis</t>
  </si>
  <si>
    <t>Prof. Dr. Suyono, M. Si.</t>
  </si>
  <si>
    <t>0018126704</t>
  </si>
  <si>
    <t>Magister Matematika</t>
  </si>
  <si>
    <t>Doktor Statistika</t>
  </si>
  <si>
    <t>2/SK/BAN-PT/Ad-Hoc/I/2019</t>
  </si>
  <si>
    <t xml:space="preserve">Statistik Matematika; Statistika Pendidikan </t>
  </si>
  <si>
    <t>Pengantar Teori Ukuran</t>
  </si>
  <si>
    <t>Prof. Dr. Wardani Rahayu, M. Si.</t>
  </si>
  <si>
    <t xml:space="preserve"> 0006036410</t>
  </si>
  <si>
    <t>Doktor Penelitian dan Evaluasi Pendidikan</t>
  </si>
  <si>
    <t>Evaluasi Pendidikan Matematika</t>
  </si>
  <si>
    <t>0121/PTP-UNY/2009</t>
  </si>
  <si>
    <t>-</t>
  </si>
  <si>
    <t>Orientasi Baru dalam Pendidikan; Evaluasi dalam Pembelajaran Matematika</t>
  </si>
  <si>
    <t>Teori Bilangan; Metode Penelitian Pendidikan; Geometri Analitik.</t>
  </si>
  <si>
    <t>Dr. Makmuri, M. Si.</t>
  </si>
  <si>
    <t>0015076409</t>
  </si>
  <si>
    <t>Doktor Teknologi Pendidikan</t>
  </si>
  <si>
    <t>Teknologi Pendidikan Matematika</t>
  </si>
  <si>
    <t>209/PTP/UNP/2010</t>
  </si>
  <si>
    <t xml:space="preserve">Aljabar Abstrak; Media dan TIK dalam Pembelajaran Matematika; Berpikir Matematika Tingkat Tinggi; Thesis; </t>
  </si>
  <si>
    <t>Aljabar Abstrak. Algoritma Pemrograman</t>
  </si>
  <si>
    <t>Dr. Pinta Deniyanti S, M.Si.</t>
  </si>
  <si>
    <t>0031076409</t>
  </si>
  <si>
    <t>Magister Satistika</t>
  </si>
  <si>
    <t>0123/PTP-UNY/2009</t>
  </si>
  <si>
    <t xml:space="preserve">Metodologi Penelitian Pendidikan; Pembelajaran Matematika Realistik; </t>
  </si>
  <si>
    <t>Bahasa Inggris Matematika I; Geometri Euclid; Evaluasi dalam Pembelajaran  Matematika; Aljabar Linier.</t>
  </si>
  <si>
    <t>Dr. Lukita Ambarwati, M. Si.</t>
  </si>
  <si>
    <t>0026107203</t>
  </si>
  <si>
    <t>Doktor Matematika</t>
  </si>
  <si>
    <t>12-001036-0043</t>
  </si>
  <si>
    <t>Analisis Riil; Analisis Riil Lanjutan</t>
  </si>
  <si>
    <t>Persamaan Diferensial Parsial; Pengantar Topologi; Seminar Pra Skripsi; Skripsi; Pratek Kerja Lapangan; Big Data; Sistem Manajemen Basis.</t>
  </si>
  <si>
    <t>Tian Abdul Aziz, Ph.D.</t>
  </si>
  <si>
    <t>0318108506</t>
  </si>
  <si>
    <t>Magister Pendidikan Matematika</t>
  </si>
  <si>
    <t>Doktor Pendidikan Matematika</t>
  </si>
  <si>
    <t>Filsafat Ilmu; Desain Pembelajaran Matematika; Berpikir Matematika Tingkat Tinggi; Seminar Thesis</t>
  </si>
  <si>
    <t>Metode Numerik; Geometri Analitik; Seminar Matematika</t>
  </si>
  <si>
    <t>Dr. Ellis Salsabila, M.Si.</t>
  </si>
  <si>
    <t>0011126605</t>
  </si>
  <si>
    <t>206/PTP/UNP/2010</t>
  </si>
  <si>
    <t>Tesis</t>
  </si>
  <si>
    <t>Analısıs Real I; Kalkulus Integral; Seminar Pra Skripsi.</t>
  </si>
  <si>
    <t xml:space="preserve">Dr. Bagus Sumargo, M.Si. </t>
  </si>
  <si>
    <t>0015097206</t>
  </si>
  <si>
    <t>Magister Statistika</t>
  </si>
  <si>
    <t>Doktor Lingkungan Hidup</t>
  </si>
  <si>
    <t>0000667</t>
  </si>
  <si>
    <t>Statistik Matematika; Statistika Pendidikan</t>
  </si>
  <si>
    <t>Teknik Sampling</t>
  </si>
  <si>
    <t>Jumlah Mahasiswa yang Dibimbing</t>
  </si>
  <si>
    <t>Rata-rata Jumlah Bimbingan di semua Program/ Semester</t>
  </si>
  <si>
    <t>pada PS yang Diakreditasi</t>
  </si>
  <si>
    <t>pada PS Lain di PT</t>
  </si>
  <si>
    <t>Rata-rata</t>
  </si>
  <si>
    <t>Dr. Pinta Deniyanti S, M. Si.</t>
  </si>
  <si>
    <t>Dr.Bagus Sumargo</t>
  </si>
  <si>
    <t>Nama Dosen (DT)</t>
  </si>
  <si>
    <t>DTPS</t>
  </si>
  <si>
    <t>Ekuivalen Waktu Mengajar Penuh (EWMP) pada saat TS dalam satuan kredit semester (sks)</t>
  </si>
  <si>
    <t>Jumlah (sks)</t>
  </si>
  <si>
    <t>Rata-rata per Semester (sks)</t>
  </si>
  <si>
    <t>Pendidikan: Pembelajaran dan Pembimbingan</t>
  </si>
  <si>
    <t>PkM</t>
  </si>
  <si>
    <t>Tugas Tambahan dan/atau Penunjang</t>
  </si>
  <si>
    <t>PS yang Diakreditasi</t>
  </si>
  <si>
    <t>PS Lain di dalam PT</t>
  </si>
  <si>
    <t>PS Lain di luar PT</t>
  </si>
  <si>
    <t>Prof. Dr. Suyono, M.Si.</t>
  </si>
  <si>
    <t>Prof. Dr. Wardani Rahayu, M.Si.</t>
  </si>
  <si>
    <t>Dr. Makmuri, M.Si.</t>
  </si>
  <si>
    <t>Dr. Pinta Deniyanti S.,M.Si.</t>
  </si>
  <si>
    <t>Dr. Lukita Ambarwati, M.Si.</t>
  </si>
  <si>
    <t>Dr. Bagus Sumargo</t>
  </si>
  <si>
    <t>…</t>
  </si>
  <si>
    <t>Tabel 3.a.5) Dosen Industri/Praktisi</t>
  </si>
  <si>
    <t>Diisi oleh pengusul dari Program Studi pada program Diploma Tiga/Sarjana Terapan</t>
  </si>
  <si>
    <t>Nama Dosen Industri/Praktisi</t>
  </si>
  <si>
    <t>NIDK</t>
  </si>
  <si>
    <t>Perusahaan/ Industri</t>
  </si>
  <si>
    <t>Pendidikan Tertinggi</t>
  </si>
  <si>
    <t>Sertifikat Profesi/ Kompetensi/ Industri</t>
  </si>
  <si>
    <t>Mata Kuliah yang Diampu</t>
  </si>
  <si>
    <t>Bobot Kredit (sks)</t>
  </si>
  <si>
    <t>Tabel 3.b.1) Pengakuan/Rekognisi DTPS</t>
  </si>
  <si>
    <t>Rekognisi dan Bukti Pendukung</t>
  </si>
  <si>
    <t>Tingkat</t>
  </si>
  <si>
    <t>Tahun (YYYY)</t>
  </si>
  <si>
    <t>Wilayah</t>
  </si>
  <si>
    <t>Keynote Speaker pada The Sixth Taiwan-Indonesia
Higher Education Virtual Forum</t>
  </si>
  <si>
    <t>Narasumber Workshop Online “Penulisan Soal-soal HOTS” Pendidik Penggerak Indonesia Jaya</t>
  </si>
  <si>
    <t>Nara Sumber Pelatihan Metode dan Praktik Evaluasi Pembelajaran Bagi Dosen FAI UHAMKA</t>
  </si>
  <si>
    <t>Media dan TIK dalam Pembelajaran Matematika</t>
  </si>
  <si>
    <t>Mitra bestari Jurnal Nasional IJOPME</t>
  </si>
  <si>
    <t>Konsultan di Pusat Prestasi Nasional (Pembuatan soal dan Penjurian KSN Tingkat SD)</t>
  </si>
  <si>
    <t>Konsultan penyusunan soal Poltekkes</t>
  </si>
  <si>
    <t>Mitra Bestari Jurnal Nasional INPRIME Program Studi Matematika UIN Jakarta</t>
  </si>
  <si>
    <t>Mitra Bestari Jurnal Nasional terakreditasi Kalamatika</t>
  </si>
  <si>
    <t>Tian Abdul Aziz, Ph.D</t>
  </si>
  <si>
    <t>Editor Jurnal Risenologi (Jurnal Nasional Terakreditasi)</t>
  </si>
  <si>
    <t>Dr.Bagus Sumargo, M.Si.</t>
  </si>
  <si>
    <t>Mitra Bestari di Jurnal Educative: Journal of Educational Studies</t>
  </si>
  <si>
    <t>Narasumber Pengabdian Pada Masyarakat UNJ bersama LLDIKTI 3</t>
  </si>
  <si>
    <t>Narasumber Workshop Pengembangan Kompetensi Guru Matematika Tingkat SMP/MTs Kota Depok Propinsi Jawa Barat Propinsi Jawa Barat</t>
  </si>
  <si>
    <t>Narasumber Pengabdian Pada Masyarakat Kabupaten Bogor</t>
  </si>
  <si>
    <t>Sumber Pembiayaan</t>
  </si>
  <si>
    <t>Jumlah Judul Penelitian</t>
  </si>
  <si>
    <t>a) Perguruan tinggi
b) Mandiri</t>
  </si>
  <si>
    <t>Lembaga dalam negeri (diluar PT)</t>
  </si>
  <si>
    <t>Lembaga luar negeri</t>
  </si>
  <si>
    <t>Jumlah Judul PkM</t>
  </si>
  <si>
    <t>Diisi oleh pengusul dari Program Studi pada program Sarjana/Magister/Doktor.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</si>
  <si>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</si>
  <si>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</si>
  <si>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</si>
  <si>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</si>
  <si>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</t>
  </si>
  <si>
    <t>Jurnal penelitian internasional bereputasi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</si>
  <si>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</si>
  <si>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</si>
  <si>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</si>
  <si>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</si>
  <si>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</si>
  <si>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</si>
  <si>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>Diisi oleh pengusul dari Program Studi pada program Diploma Tiga/Sarjana Terapan/Magister Terapan/Doktor Terapan.</t>
  </si>
  <si>
    <t>Pagelaran/pameran/presentasi dalam forum di tingkat wilayah</t>
  </si>
  <si>
    <t>Pagelaran/pameran/presentasi dalam forum di tingkat nasional</t>
  </si>
  <si>
    <t>Pagelaran/pameran/presentasi dalam forum di tingkat internasional</t>
  </si>
  <si>
    <t>Diisi oleh pengusul dari program studi pada program Sarjana/Sarjana Terapan/Magister/Magister Terapan/Doktor/Doktor Terapan</t>
  </si>
  <si>
    <t xml:space="preserve">Judul Artikel yang Disitasi (Jurnal, Volume, Tahun, Nomor, Halaman) </t>
  </si>
  <si>
    <t>Jumlah Sitasi</t>
  </si>
  <si>
    <t>Pengaruh Model Pembelajaran Berbasis Penemuan Terhadap Kemampuan Berpikir Kritis Matematis Dan Self Concept Dengan Mengontrol Kemampuan Awal Peserta Didik Kelas VII SMP. W Widayati, S Suyono, W Rahayu JPPM 11 (1), 94-104, 2018 (S4)</t>
  </si>
  <si>
    <t>A Rasch and Factor Analysis of an Indonesian Version of the Student Perception of Opportunity Competence Development (SPOCD) Questionnaire. W Rahayu, MDK Putra, D Iriyadi, Y Rahmawati, RB Koul Cogent Education 7 (1), 1721633, 2020 (Q3)</t>
  </si>
  <si>
    <t>The Category of Supermodules. I Hadi, M Makmuri, S Sudarwanto Journal of Physics: Conference Series 1402 (7), 077107 2019 (Q4)</t>
  </si>
  <si>
    <t>Characteristics of Problems for Developing Higher-Order Thinking Skills in Mathematics.Makmuri, TA Aziz, SAA Kharis Journal of Physics: Conference Series 1882 (1), 012074, 2021 (Q4)</t>
  </si>
  <si>
    <t>Dr. Pinta Deniyanti Sampoerno, M.Si.</t>
  </si>
  <si>
    <t>Pengaruh Metode Pembelajaran Berbasis Masalah Terhadap Self-Efficacy dan Kemampuan Pemecahan Masalah Matematis Ditinjau dari Kemampuan Awal Matematika Siswa SMA. MF Masri, S Suyono, PD Sampoerno JPPM (Jurnal Penelitian dan Pembelajaran Matematika) 11 (1), 116-126 (S4)</t>
  </si>
  <si>
    <t>Pengaruh Penerapan Model Pembelajaran Means Ends Analysis terhadap Kemampuan Menalar Deduktif Mahasiswa ditinjau dari Kemampuan Awal Representasi Matematis. DA Wijayanti, P Deniyanti Journal of Medives: Journal of Mathematics Education IKIP Veteran Semarang, 4(1), 151-160., 2020 (S4)</t>
  </si>
  <si>
    <t>Building Relational Understanding Through Hypothetical Learning Trajectory of Probability. F Rahmi, PD Sampoerno, L Ambarwati International Journal of Elementary Education, 5(1), 150-157, 2021 (S2)</t>
  </si>
  <si>
    <t>Characteristics of Problems for Developing Higher-Order Thinking Skills in Mathematics Makmuri, TA Aziz, SAA Kharis Journal of Physics: Conference Series 1882 (1), 012074, 2021 (Q4)</t>
  </si>
  <si>
    <t>Dr. Lukita Ambarwati, S.Pd., M.Si</t>
  </si>
  <si>
    <t>Pengaruh Model Discovery Learning terhadap Peningkatan Kemampuan Berpikir Kritis Matematis dan Self-Confidence Ditinjau dari Kemampuan Awal Matematis Siswa SMA di Bogor Timur. LD Haeruman, W Rahayu, L Ambarwati JPPM (Jurnal Penelitian Dan Pembelajaran Matematika) 10 (2), 2017, (S4)</t>
  </si>
  <si>
    <t>Probability Learning Trajectory: Students' Emerging Relational Understanding of Probability through Ratio. F Rahmi, PD Sampoerno, L Ambarwati Journal of Physics: Conference Series 1470(1), 012067, 2020, (Q4)</t>
  </si>
  <si>
    <t>Dr. Ellis Salsabilla, M.Si.</t>
  </si>
  <si>
    <t>Analysis of Mathematical Literacy on Students’ Metacognition in Conic Section Material. E Salsabila, W Rahayu, SA Kharis, A Putri Journal of Physics: Conference Series 1417 (1), 012057 , 2019 (Q4)</t>
  </si>
  <si>
    <t>A Comparison between Generative Learning and Conventional Learning Model on Students’ Mathematical Literacy in the 21st century E Salsabila, W Rahayu, SAA Kharis, A Putri MSCEIS 2019, (Q4)</t>
  </si>
  <si>
    <t>Influence of Prerequisite Concepts Understanding and Mathematical Communication Skills toward Student’s Mathematical Proving Ability E Salsabila PYTHAGORAS 14 (1), 2019, (S2)</t>
  </si>
  <si>
    <t>Dr. Bagus Sumargo, M.Si.</t>
  </si>
  <si>
    <t>Deprivasi Utama Kemiskinan Multidimensi Antarprovinsi di Indonesia B Sumargo, NMM Simanjuntak Jurnal Ekonomi dan Pembangunan Indonesia 19 (2), 160-172 , 2019 , (S2)</t>
  </si>
  <si>
    <t>Comparing Better Environmental Knowledge Based on Education and Income Using the Odds Ratio Bagus Sumargo, Publication date 2018/9 The 3rd International on Computer Science and Computational Intelligence (ISSCSI 2018) Volume 135, Pages 105-112, (Q2)</t>
  </si>
  <si>
    <t>Diisi oleh pengusul dari program studi pada program Diploma Tiga/Sarjana Terapan/Magister Terapan/Doktor Terapan</t>
  </si>
  <si>
    <t>Nama Produk/Jasa</t>
  </si>
  <si>
    <t>Deskripsi Produk/Jasa</t>
  </si>
  <si>
    <t>Bukti</t>
  </si>
  <si>
    <t>Tahun
[YYYY]</t>
  </si>
  <si>
    <t>Tabel 3.b.7) Luaran Penelitian/PkM Lainnya oleh DTPS</t>
  </si>
  <si>
    <t>Tabel 3.b.7) Bagian-1 HKI (Paten, Paten Sederhana)</t>
  </si>
  <si>
    <t>Luaran Penelitian dan PkM</t>
  </si>
  <si>
    <t>Keterangan</t>
  </si>
  <si>
    <t>I</t>
  </si>
  <si>
    <t>HKI: a) Paten, b) Paten Sederhana</t>
  </si>
  <si>
    <t>Tabel 3.b.7) Bagian-2 HKI (Hak Cipta, Desain Produk Industri, dll.)</t>
  </si>
  <si>
    <t>II</t>
  </si>
  <si>
    <t>HKI: a) Hak Cipta, b) Desain Produk Industri,  c) Perlindungan Varietas Tanaman (Sertifikat Perlindungan Varietas Tanaman, Sertifikat Pelepasan Varietas, Sertifikat Pendaftaran Varietas), d) Desain Tata Letak Sirkuit Terpadu, e) dll.)</t>
  </si>
  <si>
    <t>Modul SPLDV</t>
  </si>
  <si>
    <t>EC00202124284, 20 Mei 2021</t>
  </si>
  <si>
    <t>Modul Instrumen Self Assesment Technological Pedagogical Content Knowledge (TPACK) Berbasis HOTs yang dapat digunakan oleh Mahasiswa/i calon guru matematika dalam mengembangkan soal-soal HOTs</t>
  </si>
  <si>
    <t>EC00202114239, 4 Maret 2021</t>
  </si>
  <si>
    <t>Induksi Matematika Kelas XI SMA</t>
  </si>
  <si>
    <t>EC00202124277, 20 Mei 2021</t>
  </si>
  <si>
    <t>Modul Pembelajaran Eksponensial Dan Logaritma</t>
  </si>
  <si>
    <t>EC00202124278, 20 Mei 2021</t>
  </si>
  <si>
    <t>Design-Based Theory dalam Pembelajaran Matematik</t>
  </si>
  <si>
    <t>EC00201851479, 25 Oktober 2018</t>
  </si>
  <si>
    <t>Pengaruh Strategi Pembelajaran Dan Penilaian Otentik
Terhadap Mathematical Proving Ability Mahasiswa Dengan
Mengontrol Pemahaman Prerequisite Concepts</t>
  </si>
  <si>
    <t>EC00202058522, 11 Desember 2020</t>
  </si>
  <si>
    <t xml:space="preserve">CD Interaktif Pembelajaran Matematika Pendekatan Matematika
Realistik Indonesia Pokok Bahasan Materi Perbandingan Kelas VII
SMP </t>
  </si>
  <si>
    <t>EC00202112981, 25 Februari 2021</t>
  </si>
  <si>
    <t>Mr. Algebra</t>
  </si>
  <si>
    <t>EC00202124285, 20 Mei 2021</t>
  </si>
  <si>
    <t>Aplikasi Matematika Aritmetika Sosial</t>
  </si>
  <si>
    <t>EC00201979371, 1 November 2019</t>
  </si>
  <si>
    <t>Math Class</t>
  </si>
  <si>
    <t>EC00202119433, 9 April 2021</t>
  </si>
  <si>
    <t>Instrumen Implementasi Blended Learning (Sebuah Pedoman Praktis)</t>
  </si>
  <si>
    <t>EC00202127192, 11 Juni 2021</t>
  </si>
  <si>
    <t>www.ehappinesstool.com</t>
  </si>
  <si>
    <t>EC00202033573, 16 September 2020</t>
  </si>
  <si>
    <t>Buku Praktikum Statistika Nonparametrik: Pengolahan Data dengan Bahasa Pemograman R</t>
  </si>
  <si>
    <t>EC00202032750, 10 September 2020</t>
  </si>
  <si>
    <t>Probabilitas: Menggunakan Bahasa Pemograman R</t>
  </si>
  <si>
    <t>EC00202059950, 16 Desember 2020</t>
  </si>
  <si>
    <t>Diskursus: Menggapai Lulusan Prodi Statistika Sebagai A
Dynamic Thinker</t>
  </si>
  <si>
    <t>EC00202016858, 4 Juni 2020</t>
  </si>
  <si>
    <t xml:space="preserve">Buku Panduan Pendeteksian Kebahagiaan Suatu Rumah
Tangga </t>
  </si>
  <si>
    <t>EC00201940151, 14 Mei 2019</t>
  </si>
  <si>
    <t>E-Happiness Berbantuan Bahasa Pemrograman Rstudio</t>
  </si>
  <si>
    <t>Statistika Nonparametrik</t>
  </si>
  <si>
    <t>EC00202016857, 4 Juni 2020</t>
  </si>
  <si>
    <t>Tabel 3.b.7) Bagian-3 Teknologi Tepat Guna, Produk, Karya Seni, Rekayasa Sosial</t>
  </si>
  <si>
    <t>III</t>
  </si>
  <si>
    <t>Teknologi Tepat Guna, Produk (Produk Terstandarisasi, Produk Tersertifikasi), Karya Seni, Rekayasa Sosial</t>
  </si>
  <si>
    <r>
      <t xml:space="preserve">Tabel 3.b.7)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</si>
  <si>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IV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</si>
  <si>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</si>
  <si>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>Geometri Analitik</t>
  </si>
  <si>
    <t>978-602-5966-10-1</t>
  </si>
  <si>
    <t>Analisis Regresi untuk Penelitian</t>
  </si>
  <si>
    <t>978-602-453-823-1</t>
  </si>
  <si>
    <t>Jenis Penggunaan</t>
  </si>
  <si>
    <t>Unit Pengelola Program Studi 
(Rupiah)</t>
  </si>
  <si>
    <t>Program Studi 
(Rupiah)</t>
  </si>
  <si>
    <t>Biaya Operasional Pendidikan</t>
  </si>
  <si>
    <t>a. Biaya Dosen (Gaji, Honor)</t>
  </si>
  <si>
    <t>b. Biaya Tenaga Kependidikan (Gaji, Honor)</t>
  </si>
  <si>
    <t>c. Biaya Operasional Pembelajaran (Bahan dan Peralatan Habis Pakai)</t>
  </si>
  <si>
    <t>d. Biaya Operasional Tidak Langsung (Listrik, Gas, Air, Pemeliharaan Gedung, Pemeliharaan Sarana, Uang Lembur, Telekomunikasi, Konsumsi, Transport Lokal, Pajak, Asuransi, dll.)</t>
  </si>
  <si>
    <t>Biaya operasional kemahasiswaan (penalaran, minat, bakat, dan kesejahteraan).</t>
  </si>
  <si>
    <t>Biaya Penelitian</t>
  </si>
  <si>
    <t>Biaya PkM</t>
  </si>
  <si>
    <t>Biaya Investasi SDM</t>
  </si>
  <si>
    <t>Biaya Investasi Sarana</t>
  </si>
  <si>
    <t>Biaya Investasi Prasarana</t>
  </si>
  <si>
    <t>Semester</t>
  </si>
  <si>
    <t>Kode Mata Kuliah</t>
  </si>
  <si>
    <t>Nama Mata Kuliah</t>
  </si>
  <si>
    <t>Mata Kuliah Kom-petensi</t>
  </si>
  <si>
    <t>Bobot Kredit  (sks)</t>
  </si>
  <si>
    <t>Konversi Kredit ke Jam</t>
  </si>
  <si>
    <t>Capaian Pembelajaran</t>
  </si>
  <si>
    <t>Dokumen Rencana Pembela-jaran</t>
  </si>
  <si>
    <t>Unit Penyeleng-gara</t>
  </si>
  <si>
    <t>Kuliah/ Responsi/ Tutorial</t>
  </si>
  <si>
    <t>Seminar</t>
  </si>
  <si>
    <t>Praktikum/ Praktik/ Praktik Lapangan</t>
  </si>
  <si>
    <t>Sikap</t>
  </si>
  <si>
    <t>Pengeta-huan</t>
  </si>
  <si>
    <t>Keteram-pilan Umum</t>
  </si>
  <si>
    <t>Keteram-pilan Khusus</t>
  </si>
  <si>
    <t>Filsafat Ilmu</t>
  </si>
  <si>
    <t>MK 1</t>
  </si>
  <si>
    <t>Ada</t>
  </si>
  <si>
    <t>FMIPA</t>
  </si>
  <si>
    <t>Metodologi Penelitian Pendidikan</t>
  </si>
  <si>
    <t>MK 2</t>
  </si>
  <si>
    <t>Statistik Pendidikan</t>
  </si>
  <si>
    <t>MK 3</t>
  </si>
  <si>
    <t>Desain Pembelajaran Matematika</t>
  </si>
  <si>
    <t>MK 4</t>
  </si>
  <si>
    <t>Evaluasi dalam Pembelajaran Matematika</t>
  </si>
  <si>
    <t>MK 5</t>
  </si>
  <si>
    <t>Orientasi Baru dalam Pendidikan</t>
  </si>
  <si>
    <t>MK 6</t>
  </si>
  <si>
    <t>Analisis Real</t>
  </si>
  <si>
    <t>MK 7</t>
  </si>
  <si>
    <t>Aljabar Abstrak</t>
  </si>
  <si>
    <t>MK 8</t>
  </si>
  <si>
    <t>Perkembangan dan Problematika Pendidikan Matematika</t>
  </si>
  <si>
    <t>MK 9</t>
  </si>
  <si>
    <t>MK 10</t>
  </si>
  <si>
    <t>Analisis Real Lanjutan</t>
  </si>
  <si>
    <t>MK 11</t>
  </si>
  <si>
    <t>Aljabar Abstrak Lanjutan</t>
  </si>
  <si>
    <t>MK 12</t>
  </si>
  <si>
    <t>Statistik Matematika</t>
  </si>
  <si>
    <t>MK 13</t>
  </si>
  <si>
    <t>Berpikir Matematika Tingkat Tinggi*)</t>
  </si>
  <si>
    <t>MK 14</t>
  </si>
  <si>
    <t>Matematika Diskret*)</t>
  </si>
  <si>
    <t>MK 15</t>
  </si>
  <si>
    <t>Pemodelan Matematika*)</t>
  </si>
  <si>
    <t>MK 16</t>
  </si>
  <si>
    <t>Pembelajaran Matematika Realistik*)</t>
  </si>
  <si>
    <t>MK 17</t>
  </si>
  <si>
    <t>Pembelajaran Matematika dalam Bahasa Inggris*)</t>
  </si>
  <si>
    <t>MK 18</t>
  </si>
  <si>
    <t>Seminar Proposal Tesis</t>
  </si>
  <si>
    <t>MK 19</t>
  </si>
  <si>
    <t>MK 20</t>
  </si>
  <si>
    <t>Judul Penelitian/PkM</t>
  </si>
  <si>
    <t>Mata Kuliah</t>
  </si>
  <si>
    <t>Bentuk Integrasi</t>
  </si>
  <si>
    <t>Tahun
(YYYY)</t>
  </si>
  <si>
    <t>ANALISIS KARAKTERISTIK EVALUATIF KEBAHAGIAAN RUMAHTANGGA MENGGUNAKAN REGRESI LOGISTIK ORDINAL</t>
  </si>
  <si>
    <t>Sebagai referensi mata kuliah</t>
  </si>
  <si>
    <t>ANALISIS FAKTOR YANG MEMENGARUHI MAHASISWA MEMILIH KULIAH DI FAKULTAS MATEMATIKA DAN ILMU PENGETAHUAN ALAM UNIVERSITAS NEGERI JAKARTA</t>
  </si>
  <si>
    <t>Penerapan Metode Inkuiri Untuk Meningkatkan Motivasi Belajar Dan Kemampuan Kritis Siswa Kelas XI-IPA2 Di SMA Santa Laurensia</t>
  </si>
  <si>
    <t>UPAYA PENINGKATAN KOMPETENSI GURU SMA DI KOTAMADYA JAKARTA TIMUR DALAM MELAKUKAN ANALISIS STATISTIKA UNTUK EVALUASI KEGIATAN BELAJAR MENGAJAR</t>
  </si>
  <si>
    <t>ANALISIS PROFIL DAN PERBANDINGAN INDEKS PRESTASI MAHASISWA FMIPA UNJ BERDASARKAN JALUR MASUK PERGURUAN TINGGI</t>
  </si>
  <si>
    <t>Pelatihan Peningkatan Kompetensi Guru Sma Dalam Melakukan Analisis Statistika Menggunakan Poptools Microsoft Excel Di Kabupaten Bogor Provinsi Jawa Barat</t>
  </si>
  <si>
    <t>DESAIN PEMBELAJARAN DARING FLIPPED CLASSROOM BERBANTUAN MEDIA ELEKTRONIK VIDEO DAN WORKSHEET UNTUK MENINGKATKAN KEMAMPUAN HIGHER ORDER THINKING SKILLS</t>
  </si>
  <si>
    <t>Dr. Makmuri, M.S.</t>
  </si>
  <si>
    <t xml:space="preserve">EFEK PENGGUNAAN GEOGEBRA PADA PEMBELAJARAN KALKULUS INTEGRAL MAHASISWA TINGKAT SATU PROGRAM </t>
  </si>
  <si>
    <t>EFEKTIFITAS PEMBELAJARAN BLENDED LEARNING PADA PROGRAM PROFESI GURU MATEMATIKA DI TINJAU DARI KULTUR BUDAYA MASYARAKAT (ETNO TEKNOLOGI) STUDI KASUS DI PROVINSI DKI JAKARTA</t>
  </si>
  <si>
    <t>Pengembangan Instrumen Untuk Mengukur High Order Thinking Skill (HOTS) Berbasis Kontekstual Siswa SMA Pada materi Trigonometri</t>
  </si>
  <si>
    <t>Berpikir Matematika Tingkat Tinggi</t>
  </si>
  <si>
    <t>Pelatihan Pembelajaran Geometri Transformasi Berbantuan Geogebra Guru-guru SMA di Kabupaten Bogor Provinsi Jawa Barat</t>
  </si>
  <si>
    <t>PEMBELAJARAN FUNGSI BERBANTUAN ICT UNTUK MENGEMBANGKAN KEMAMPUAN BERPIKIR ALJABAR</t>
  </si>
  <si>
    <t>Pembelajaran Matematika Realistik, Metodologi Penelitian dan Pendidikan</t>
  </si>
  <si>
    <t>PELATIHAN PENINGKATAN KOMPETENSI GURU MATEMATIKA SEKOLAH MENENGAH PERTAMA DI KABUPATEN BOGOR JAWA BARAT DALAM MELAKUKAN EVALUASI PEMBELAJARAN YANG EFEKTIF DIMASA PJJ</t>
  </si>
  <si>
    <t>PENINGKATAN KUALITAS PEMBELAJARAN MATEMATIKA MELALUI PENERAPAN PENDIDIKAN MATEMATIKA REALISTIK INDONESIA DALAM KEGIATAN LESSON STUDY</t>
  </si>
  <si>
    <t>PENGARUH PENERAPAN MODEL PEMBELAJARAN MEANS ENDD ANALYSIS TERHADAP KEMAMPUAN MENALAR DEDUKTIF MAHASISWA DITINJAU DARI KEMAMPUAN AWAL REPRESENTASI MATEMATIKA MAHASISWA PROGRAM STUDI PENDIDIKAN MATEMATIKA FMIPA UNJ</t>
  </si>
  <si>
    <t>Peningkatan Kualitas Mengajar Guru Matematika dengan Penerapan Realistic Mathematics Education (RME) dalam Lesson Study (LS) Pada Pembelajaran Matematika di SMP Kabupaten Bogor</t>
  </si>
  <si>
    <t>ANALISIS KEMULUSAN INTERPOLASI SPLINE DI R2</t>
  </si>
  <si>
    <t>PENGEMBANGAN MODEL ASURANSI KERUGIAN PADA BISNIS PENYEWAAN PROPERTI</t>
  </si>
  <si>
    <t>Pemodelan Matematika</t>
  </si>
  <si>
    <t>Pengembangan Metode Interpolasi di R^N Dengan Menggunakan Spline</t>
  </si>
  <si>
    <t>OPPORTUNITY TO LEARN PROBLEM SOLVING IN INDONESIAN SECONDARY MATHEMATICS CURRICULUM RESOURCES</t>
  </si>
  <si>
    <t>PELATIHAN PEMBUATAN MEDIA PEMBELAJARAN BERBANTUAN SOFTWARE GEOGEBRA PADA MATERI INTEGRAL</t>
  </si>
  <si>
    <t>PPM-PKMF PELATIHAN MEDIA PEMBELAJARAN BAGI GURU MATEMATIKA SMP DI KABUPATEN BOGOR PROVINSI JAWA BARAT</t>
  </si>
  <si>
    <t>Desain Pembelajaran Matematika, Berpikir Matematika Tingkat Tinggi</t>
  </si>
  <si>
    <t>PPM Workshop Peningkatan Validitas Muka dalam Pengembangan Soal Matematika bagi Guru Matematika SMP di Kabupaten Bogor Provinsi Jawa Barat</t>
  </si>
  <si>
    <t>Aspek yang Diukur</t>
  </si>
  <si>
    <t>Tingkat Kepuasan Mahasiswa
(%)</t>
  </si>
  <si>
    <t>Rencana Tindak Lanjut oleh UPPS/PS</t>
  </si>
  <si>
    <t>Sangat Baik</t>
  </si>
  <si>
    <t>Cukup</t>
  </si>
  <si>
    <t>Kurang</t>
  </si>
  <si>
    <r>
      <t>Keandalan (</t>
    </r>
    <r>
      <rPr>
        <i/>
        <sz val="10"/>
        <color theme="1"/>
        <rFont val="Calibri"/>
        <family val="2"/>
        <scheme val="minor"/>
      </rPr>
      <t>reliability</t>
    </r>
    <r>
      <rPr>
        <sz val="10"/>
        <color theme="1"/>
        <rFont val="Calibri"/>
        <family val="2"/>
        <scheme val="minor"/>
      </rPr>
      <t>): kemampuan dosen, tenaga kependidikan, dan pengelola dalam memberikan pelayanan.</t>
    </r>
  </si>
  <si>
    <r>
      <t>Daya tanggap (</t>
    </r>
    <r>
      <rPr>
        <i/>
        <sz val="10"/>
        <color theme="1"/>
        <rFont val="Calibri"/>
        <family val="2"/>
        <scheme val="minor"/>
      </rPr>
      <t>responsiveness</t>
    </r>
    <r>
      <rPr>
        <sz val="10"/>
        <color theme="1"/>
        <rFont val="Calibri"/>
        <family val="2"/>
        <scheme val="minor"/>
      </rPr>
      <t>): kemauan dari dosen, tenaga kependidikan, dan pengelola dalam membantu mahasiswa dan memberikan jasa dengan cepat.</t>
    </r>
  </si>
  <si>
    <r>
      <t>Kepastian (</t>
    </r>
    <r>
      <rPr>
        <i/>
        <sz val="10"/>
        <color theme="1"/>
        <rFont val="Calibri"/>
        <family val="2"/>
        <scheme val="minor"/>
      </rPr>
      <t>assurance</t>
    </r>
    <r>
      <rPr>
        <sz val="10"/>
        <color theme="1"/>
        <rFont val="Calibri"/>
        <family val="2"/>
        <scheme val="minor"/>
      </rPr>
      <t>): kemampuan dosen, tenaga kependidikan, dan pengelola untuk memberi keyakinan kepada mahasiswa bahwa pelayanan yang diberikan telah sesuai dengan ketentuan.</t>
    </r>
  </si>
  <si>
    <r>
      <t>Empati (</t>
    </r>
    <r>
      <rPr>
        <i/>
        <sz val="10"/>
        <color theme="1"/>
        <rFont val="Calibri"/>
        <family val="2"/>
        <scheme val="minor"/>
      </rPr>
      <t>empathy</t>
    </r>
    <r>
      <rPr>
        <sz val="10"/>
        <color theme="1"/>
        <rFont val="Calibri"/>
        <family val="2"/>
        <scheme val="minor"/>
      </rPr>
      <t>): kesediaan/kepedulian dosen, tenaga kependidikan, dan pengelola untuk memberi perhatian kepada mahasiswa.</t>
    </r>
  </si>
  <si>
    <r>
      <rPr>
        <i/>
        <sz val="10"/>
        <color theme="1"/>
        <rFont val="Calibri"/>
        <family val="2"/>
        <scheme val="minor"/>
      </rPr>
      <t>Tangible</t>
    </r>
    <r>
      <rPr>
        <sz val="10"/>
        <color theme="1"/>
        <rFont val="Calibri"/>
        <family val="2"/>
        <scheme val="minor"/>
      </rPr>
      <t>: penilaian mahasiswa terhadap kecukupan, aksesibitas, kualitas sarana dan prasarana.</t>
    </r>
  </si>
  <si>
    <t>Diisi oleh pengusul dari Program Studi pada program Sarjana/Sarjana Terapan/Magister/Magister Terapan/ Doktor/ Doktor Terapan.</t>
  </si>
  <si>
    <t>Tema Penelitian sesuai Roadmap</t>
  </si>
  <si>
    <t>Nama Mahasiswa</t>
  </si>
  <si>
    <t>Judul Kegiatan</t>
  </si>
  <si>
    <t xml:space="preserve">Prof. Dr. Suyono, M.Si. </t>
  </si>
  <si>
    <t>Statistik</t>
  </si>
  <si>
    <t>Nana Indisaputri</t>
  </si>
  <si>
    <t>Analisis Model Perawatan Sistem</t>
  </si>
  <si>
    <t xml:space="preserve">Prof. Dr. Suyono, M.Si.     </t>
  </si>
  <si>
    <t>FIka Widya Sawitri</t>
  </si>
  <si>
    <t>Analisis Faktor yang Memengaruhi Mahasiswa Memilih Kuliah di Fakultas Matematika dan Ilmu Pengetahuan Alam Universitas Negeri Jakarta</t>
  </si>
  <si>
    <t>Selvia Kumalasari</t>
  </si>
  <si>
    <t>Analisis Faktor yang Memengaruhi Sebagian Mahasiswa Universitas Negeri Jakarta Lulus Tidak Tepat Waktu</t>
  </si>
  <si>
    <t>Qurnia Syafitri</t>
  </si>
  <si>
    <t>Efek Penggunaan Geogebra pada Pembelajaran Kalkulus Integral Mahasiswa Tingkat Satu Program Studi Pendidikan Matematika</t>
  </si>
  <si>
    <t>Intan Rozana</t>
  </si>
  <si>
    <t>Efektifitas Pembelajaran Blended Learning pada Program Profesi Guru Matematika Ditinjau dari Kultur Budaya Masyarakat (Etno Teknologi) Studi Kasus di Provinsi DKI Jakarta</t>
  </si>
  <si>
    <t xml:space="preserve">Dr. Makmuri, M.Si.   </t>
  </si>
  <si>
    <t>Higher Order Thinking Skills</t>
  </si>
  <si>
    <t>Muiz Ghifari</t>
  </si>
  <si>
    <t>Pengembangan Instrumen untuk Mengukur High Order Thinking Skill (HOTS) Berbasis Kontekstual Siswa SMA pada Materi Trigonometri</t>
  </si>
  <si>
    <t>Dr. Pinta Deniyanti, M.Si.</t>
  </si>
  <si>
    <t>Realistic Mathematics Education</t>
  </si>
  <si>
    <t>Erna Sari Agusta</t>
  </si>
  <si>
    <t>Pengaruh Penerapan Model Pembelajaran Means End Analysis terhadap Kemampuan Menalar Deduktif Mahasiswa ditinjau dari Kemampuan Awal Representasi Matematika Mahasiswa Program Studi Pendidikan Matematika FMIPA UNJ</t>
  </si>
  <si>
    <t>Pengembangan Bahan Ajar</t>
  </si>
  <si>
    <t>Dwi Rismi Ocy</t>
  </si>
  <si>
    <t>Pengembangan Bahan Ajar Geometri Euclid Berbasis KKNI untuk Meningkatkan Kemampuan Kognisi Analisis dan Menalar Deduktif Mahasiswa Program Studi Pendidikan Matematika FMIPA UNJ</t>
  </si>
  <si>
    <t>Aplikasi Matematika</t>
  </si>
  <si>
    <t>Romada Rumahorbo</t>
  </si>
  <si>
    <t>Pengembangan Model Asuransi pada Bisnis Penyewaan Properti</t>
  </si>
  <si>
    <t xml:space="preserve">Dr. Lukita Ambarwati, M.Si.  </t>
  </si>
  <si>
    <t>Muhammad Rayhan Zaky</t>
  </si>
  <si>
    <t>Pengembangan Metode Interpolasi yang Meminimumkan Energi Internal pada Data yang tidak Membentuk Grid</t>
  </si>
  <si>
    <t xml:space="preserve">Dr. Lukita Ambarwati, M.Si. </t>
  </si>
  <si>
    <t>Romada Romahorbo</t>
  </si>
  <si>
    <t>Pembelajaran Matematika Menengah</t>
  </si>
  <si>
    <t>Juniar Saragih</t>
  </si>
  <si>
    <t>Eksplorasi Meta - Repesentational Competence Dalam Proses Pemodelan Matematika</t>
  </si>
  <si>
    <t>Diisi oleh pengusul dari Program Studi pada program Magister/Magister Terapan/ Doktor/ Doktor Terapan</t>
  </si>
  <si>
    <t>Judul Tesis/Disertasi</t>
  </si>
  <si>
    <t xml:space="preserve">Prof. Dr. Suyono, M.Si.   </t>
  </si>
  <si>
    <t>Penelitian Kuantitatif dengan Hipotesis Statistika</t>
  </si>
  <si>
    <t>Fika Widya Sawitri</t>
  </si>
  <si>
    <t>Pengaruh Model Problem Based Learning (PBL) dengan Teknik Creative Problem Solving (CPS) terhadap Kemampuan Berpikir Kreatif Matematis dan Self-Efficacy ditinjau dari Kemampuan Awal Matematika Siswa SMK Jakarta</t>
  </si>
  <si>
    <t xml:space="preserve">Prof. Dr. Wardani Rahayu, M.Si   </t>
  </si>
  <si>
    <t>Ahmad Zaeni</t>
  </si>
  <si>
    <t>Prof. Dr. Wardani Rahayu, M.Si</t>
  </si>
  <si>
    <t>Nidia Rosita</t>
  </si>
  <si>
    <t>Upaya Meningkatkan Kemampuan Pemecahan Masalah dan Self-Concept Matematis dengan Pendekatan PMRI di SMP Daar En Nisa Islamic</t>
  </si>
  <si>
    <t>Dr. Makmuri, M.Si</t>
  </si>
  <si>
    <t>Media dan TIK dalam Pembelajaran</t>
  </si>
  <si>
    <t xml:space="preserve">Tesi Anggraini </t>
  </si>
  <si>
    <t>Pengembangan Bahan Ajar Kalkulus II Berbasis Virtual Class untuk Meningkatkan Pemahaman Konsep Mahasiswa Program Studi Teknik Informatika UNINDRA</t>
  </si>
  <si>
    <t xml:space="preserve">Dr. Makmuri, M.Si </t>
  </si>
  <si>
    <t>"Pengembangan Bahan Ajar Matematika Menggunakan Geogebra Berbasis POE ( Predict Observe Explain ) untuk Siswa Kelas XI pada Topik Program Linear"</t>
  </si>
  <si>
    <t>Dr. Pinta Deniyanti Sampoerno, M.Si</t>
  </si>
  <si>
    <t>Pendidikan Matematika Realistik Indonesia</t>
  </si>
  <si>
    <t xml:space="preserve">Dr. Pinta Deniyanti Sampoerno, M.Si  </t>
  </si>
  <si>
    <t>Aris Budianto</t>
  </si>
  <si>
    <t>Design Research: Meningkatkan Kemampuan Berpikir Matematika Tingkat Tinggi Dengan Pendekatan Pendidikan Realistik Matematika Indonesia Menggunakan Motode E-Learning Pada Materi Limit di Kelas XI SMA Mutiara Bangsa 2</t>
  </si>
  <si>
    <t xml:space="preserve">Dr. Lukita Ambarwati, M.Si.   </t>
  </si>
  <si>
    <t>Muhamad Rayhan Zaky</t>
  </si>
  <si>
    <t>Pengaruh Penerapan Metode Penemuan Terbimbing terhadap Kemampuan Pemahaman Konsep Matematis Berdasarkan Disposisi Matematis Siswa SMP</t>
  </si>
  <si>
    <t xml:space="preserve">Tian Abdul Aziz, Ph.D.  </t>
  </si>
  <si>
    <t>Juniarisandy Saragih</t>
  </si>
  <si>
    <t>Pengaruh Model Pembelajaran CIRC dalam Pembelajaran Daring Terhadap Kemampuan Komunikasi Matematis dan Self-Efficacy Ditinjau dari Kemampuan Awal Matematika Siswa MTs Negeri di Kecamatan Cakung</t>
  </si>
  <si>
    <t>Diisi oleh pengusul dari Program Studi pada program Diploma Tiga/Sarjana/Sarjana Terapan.</t>
  </si>
  <si>
    <t>Tema PkM sesuai Roadmap</t>
  </si>
  <si>
    <t>Tahun Lulus</t>
  </si>
  <si>
    <t>Jumlah Lulusan</t>
  </si>
  <si>
    <t>Indeks Prestasi Kumulatif</t>
  </si>
  <si>
    <t>Min.</t>
  </si>
  <si>
    <t>Maks</t>
  </si>
  <si>
    <t>Nama Kegiatan</t>
  </si>
  <si>
    <t>Waktu Perolehan (YYYY)</t>
  </si>
  <si>
    <t>Prestasi yang Dicapai</t>
  </si>
  <si>
    <t>Lokal/ Wilayah</t>
  </si>
  <si>
    <t>Nasio-nal</t>
  </si>
  <si>
    <t>Olimpiade Sains Nasional Bidang Komputer: Web Design</t>
  </si>
  <si>
    <t>Pembimbing Siswa Juara 2</t>
  </si>
  <si>
    <t>Lomba Karya Cipta Mahasiswa</t>
  </si>
  <si>
    <t>10 Besar Video Pembelajaran Inovatif</t>
  </si>
  <si>
    <t>Juara 2 Kategori Media Pembelajaran</t>
  </si>
  <si>
    <t>Diisi oleh pengusul dari Program Studi pada program Diploma Tiga/Sarjana/Sarjana Terapan</t>
  </si>
  <si>
    <t xml:space="preserve">Tabel 8.c Masa Studi Lulusan </t>
  </si>
  <si>
    <t>Diisi oleh pengusul dari Program Studi pada Program Diploma Tiga</t>
  </si>
  <si>
    <t>Tahun Masuk</t>
  </si>
  <si>
    <t>Jumlah Mahasiswa  Diterima</t>
  </si>
  <si>
    <t>Jumlah Mahasiswa yang lulus pada</t>
  </si>
  <si>
    <t xml:space="preserve">Jumlah Lulusan s.d. akhir TS </t>
  </si>
  <si>
    <t>Rata-rata Masa Studi</t>
  </si>
  <si>
    <t>akhir TS-4</t>
  </si>
  <si>
    <t>akhir TS-3</t>
  </si>
  <si>
    <t>akhir TS-2</t>
  </si>
  <si>
    <t>akhir TS-1</t>
  </si>
  <si>
    <t>Akhir TS</t>
  </si>
  <si>
    <t>Diisi oleh pengusul dari Program Studi pada Program Sarjana/Sarjana Terapan</t>
  </si>
  <si>
    <t>Jumlah Lulusan s.d. akhir TS</t>
  </si>
  <si>
    <t>Akhir TS-6</t>
  </si>
  <si>
    <t>Akhir TS-5</t>
  </si>
  <si>
    <t>Akhir TS-4</t>
  </si>
  <si>
    <t>Akhir TS-3</t>
  </si>
  <si>
    <t>Akhir TS-2</t>
  </si>
  <si>
    <t>Akhir TS-1</t>
  </si>
  <si>
    <t>TS-6</t>
  </si>
  <si>
    <t>TS-5</t>
  </si>
  <si>
    <t>Diisi oleh pengusul dari Program Studi pada Program Magister/Magister Terapan</t>
  </si>
  <si>
    <t>Jumlah Lulusan s.d. Akhir TS</t>
  </si>
  <si>
    <t>Diisi oleh pengusul dari Program Studi pada Program Doktor/Doktor Terapan</t>
  </si>
  <si>
    <t>Jumlah Lulusan yang Terlacak</t>
  </si>
  <si>
    <t>Jumlah Lulusan yang Dipesan Sebelum Lulus</t>
  </si>
  <si>
    <t xml:space="preserve">Jumlah Lulusan Terlacak dengan Waktu Tunggu Mendapatkan Pekerjaan </t>
  </si>
  <si>
    <t>WT &lt; 3 bulan</t>
  </si>
  <si>
    <r>
      <t xml:space="preserve">3 </t>
    </r>
    <r>
      <rPr>
        <b/>
        <sz val="10"/>
        <color theme="1"/>
        <rFont val="Calibri"/>
        <family val="2"/>
      </rPr>
      <t>≤ WT ≤ 6 bulan</t>
    </r>
  </si>
  <si>
    <t>WT &gt; 6 bulan</t>
  </si>
  <si>
    <t>Diisi oleh pengusul dari Program Studi pada Program Sarjana</t>
  </si>
  <si>
    <t>WT &lt; 6 bulan</t>
  </si>
  <si>
    <r>
      <t xml:space="preserve">6 </t>
    </r>
    <r>
      <rPr>
        <b/>
        <sz val="10"/>
        <color theme="1"/>
        <rFont val="Calibri"/>
        <family val="2"/>
      </rPr>
      <t>≤ WT ≤ 18 bulan</t>
    </r>
  </si>
  <si>
    <t>WT &gt; 18 bulan</t>
  </si>
  <si>
    <t>Diisi oleh pengusul dari Program Studi pada Program Sarjana Terapan</t>
  </si>
  <si>
    <t>Diisi oleh pengusul dari Program Studi pada program Diploma Tiga/Sarjana/Sarjana Terapan/Magister/Magister Terapan</t>
  </si>
  <si>
    <t>Jumlah lulusan Terlacak dengan Tingkat Keseuaian Bidang Kerja</t>
  </si>
  <si>
    <t>Rendah</t>
  </si>
  <si>
    <t>Sedang</t>
  </si>
  <si>
    <t>Tinggi</t>
  </si>
  <si>
    <t>Jumlah Lulusan Terlacak yang Bekerja Berdasarkan Tingkat/Ukuran Tempat Kerja/Berwirausaha</t>
  </si>
  <si>
    <t>Lokal/ Wilayah/ Berwirausaha tidak Berbadan Hukum</t>
  </si>
  <si>
    <t>Nasional/ Berwirausaha Berbadan Hukum</t>
  </si>
  <si>
    <t>Multinasiona/ Internasional</t>
  </si>
  <si>
    <t>Tabel Referensi untuk Tabel 8.e.2) Kepuasan Pengguna Lulusan</t>
  </si>
  <si>
    <t>Jumlah Tanggapan Kepuasan Pengguna yang Terlacak</t>
  </si>
  <si>
    <t>Jenis Kemampuan</t>
  </si>
  <si>
    <t>Tingkat Kepuasan Pengguna
(%)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</si>
  <si>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</si>
  <si>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</si>
  <si>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</si>
  <si>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</si>
  <si>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</si>
  <si>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</t>
  </si>
  <si>
    <t>Pengembangan diri</t>
  </si>
  <si>
    <t>Diisi oleh pengusul dari Program Studi pada program Sarjana Terapan/Magister Terapan/Doktor Terapan.</t>
  </si>
  <si>
    <t>Diisi oleh pengusul dari Program Studi pada program Magister/Magister Terapan/Doktor/Doktor Terapan</t>
  </si>
  <si>
    <t>Radiusman, A. Noornia, L. Ambarwati</t>
  </si>
  <si>
    <t>Improving Written Communication Skills and Mathematical Disposition of Tenth Grade IPS 4 Students by Using Think-Talk-Write (TTW) Learning Strategy at SMAN 50 Jakarta (JPI (Jurnal Pendidikan Indonesia) 8 (1), 133-140 | vol: | issue : | 2019)</t>
  </si>
  <si>
    <t>A Soraya, W Rahayu, L Ambarwati</t>
  </si>
  <si>
    <t>Peningkatan kemampuan pemecahan masalah matematis dengan metode make a match dalam inkuiri ditinjau dari perbedaan gender(Pythagoras: Jurnal Pendidikan Matematika 13 (1), 33-42 | vol: | issue : | 2018)</t>
  </si>
  <si>
    <t>IZS Yeubun, A Noornia, L Ambarwati</t>
  </si>
  <si>
    <t>The Effect of Jigsaw Cooperative Learning Methods on Mathematical Communication Ability Viewed Based on Student Personality(Formatif: Jurnal Ilmiah Pendidikan MIPA 9 (4) | vol: | issue : | 2020)</t>
  </si>
  <si>
    <t>MF Masri, S Suyono, PD Sampoerno</t>
  </si>
  <si>
    <t>Pengaruh Metode Pembelajaran Berbasis Masalah Terhadap Self-Efficacy dan Kemampuan Pemecahan Masalah Matematis Ditinjau dari Kemampuan Awal Matematika Siswa SMA (JPPM (Jurnal Penelitian dan Pembelajaran Matematika) 11 (1) | vol: | issue : | 2018)</t>
  </si>
  <si>
    <t>NAR Siregar, PD Sampoerno, L El Hakim</t>
  </si>
  <si>
    <t>Pengaruh model pembelajaran core terhadap kemampuan berpikir kritis dan disposisi matematis ditinjau dari kemampuan awal matematika siswa SMA Negeri di Jakarta Timur (JPPM (Jurnal Penelitian dan Pembelajaran Matematika) 11 (1) | vol: | issue : | 2018)</t>
  </si>
  <si>
    <t>W Widayati, S Suyono, W Rahayu</t>
  </si>
  <si>
    <t>Pengaruh Model Pembelajaran Berbasis Penemuan Terhadap Kemampuan Berpikir Kritis Matematis Dan Self Concept Dengan Mengontrol Kemampuan Awal Peserta Didik Kelas VII SMP (JPPM (Jurnal Penelitian dan Pembelajaran Matematika) 11 (1) | vol: | issue : | 2018)</t>
  </si>
  <si>
    <t>RFA Dewi, A Noornia, ED Wiraningsih</t>
  </si>
  <si>
    <t>The Influence of Learning Model and Student Self-Concept Toward the Mathematical Problem-Solving Ability (Experimental Study on Students of Tangerang City State Junior High School)(Al-Jabar: Jurnal Pendidikan Matematika 9 (2), 189-198 | vol: | issue : | 2018)</t>
  </si>
  <si>
    <t>R Hanifah, A Noornia, PD Sampoerno</t>
  </si>
  <si>
    <t>PENGEMBANGAN PEMBELAJARAN DALAM MEMBANGUN PEMAHAMAN RELASIONAL SISWA MELALUI PENDEKATAN PMRI MATERI RELASI FUNGSI (Prima: Jurnal Pendidikan Matematika 3 (2), 103-115 | vol: | issue : | 2019)</t>
  </si>
  <si>
    <t xml:space="preserve"> Surgandini, PD Sampoerno, A Noornia</t>
  </si>
  <si>
    <t>PENGEMBANGAN PEMBELAJARAN DENGAN PENDEKATAN PMRI BERBANTUAN GEOGEBRA UNTUK MEMBANGUN PEMAHAMAN KONSEP TRANSFORMASI GEOMETRI(Prima: Jurnal Pendidikan Matematika 3 (2), 85-102 | vol: | issue : | 2019)</t>
  </si>
  <si>
    <t>S Sulasmi, PD Sampoerno, A Noornia</t>
  </si>
  <si>
    <t>Development of learning using Indonesian realistic mathematics education approach to build students’ relational understanding of derivative (JPhCS 1470 (1), 012060 | vol: | issue : | 2020)</t>
  </si>
  <si>
    <t>N Nurlaeli, A Noornia, ED Wiraningsih</t>
  </si>
  <si>
    <t>PENGARUH MODEL PEMBELAJARAN PROBLEM BASED LEARNING TERHADAP KEMAMPUAN BERPIKIR KRITIS MATEMATIS SISWA DITINJAU DARI ADVERSITY QUOTIENT (FIBONACCI: Jurnal Pendidikan Matematika dan Matematika 4 (2), 145-154 | vol: | issue : | 2018)</t>
  </si>
  <si>
    <t>S Sofiatun, PD Sampoerno, L El Hakim</t>
  </si>
  <si>
    <t>The effect of scaffolding techniques on the ability of student’s reasoning ability and mathematics anxiety reviewed from gender(Unnes Journal of Mathematics Education 7 (1), 63-71 | vol: | issue : | 2018)</t>
  </si>
  <si>
    <t>W Noviana, S Suyono, L Hakim</t>
  </si>
  <si>
    <t>PENGARUH PENDEKATAN M-APOS TERHADAP KEMAMPUAN PENALARAN MATEMATIS SISWA SMP NEGERI DI KOTA TANGERANG (Jurnal Riset Pendidikan Matematika 1 (unj), 31 | vol: | issue : | 2018)</t>
  </si>
  <si>
    <t>E Sufena, S Suyono, L El Hakim</t>
  </si>
  <si>
    <t>Pengaruh Penerapan Metode Kooperatif Tipe Investigasi Kelompok Terhadap Kemampuan Komunikasi Matematis dan Self Confidence Siswa SMP(Journal of Mathematics Learning 1 (1), 27-38 | vol: | issue : | 2018)</t>
  </si>
  <si>
    <t>F Rahmi, PD Sampoerno, L Ambarwati</t>
  </si>
  <si>
    <t>Probability learning trajectory: Students’ emerging relational understanding of probability through ratio, Journal of Physics: Conference Series 1470 (1), 012067, 2020</t>
  </si>
  <si>
    <t>Tabel 8.f.3) Produk/Jasa DTPS yang Dihasilkan Mahasiswa yang Diadopsi oleh Industri/Masyarakat</t>
  </si>
  <si>
    <t>Diisi oleh pengusul dari Program Studi pada program Diploma Tiga/Sarjana Terapan/Magister Terapan/Doktor Terapan</t>
  </si>
  <si>
    <t>Tabel 8.f.4) Luaran Penelitian/PkM yang Dihasilkan Mahasiswa</t>
  </si>
  <si>
    <t>Diisi oleh pengusul dari Program Studi pada program Sarjana/Sarjana Terapan/Magister/Magister Terapan/Doktor/Doktor Terapan</t>
  </si>
  <si>
    <t>Tabel 8.f.4) Bagian-1 HKI (Paten, Paten Sederhana)</t>
  </si>
  <si>
    <t>Tabel 8.f.4) Bagian-2 HKI (Hak Cipta, Desain Produk Industri, dll.)</t>
  </si>
  <si>
    <t>Modul Pengembangan Instrumen Self Assessment Technological Pedagogical Content Knowledge (TPACK) Berbasis HOTs untuk Calon Guru Matematika</t>
  </si>
  <si>
    <t>CD Interaktif Pembelajaran Matematika Pendekatan Matematika Realistik Indonesia Pokok Bahasan Materi Perbandingan Kelas VII SMP</t>
  </si>
  <si>
    <t>Video Pembelajaran Teorema Pythagoras Berbasis Budaya Banten</t>
  </si>
  <si>
    <t>EC00202135696, 29 Juli 2021</t>
  </si>
  <si>
    <t>Tabel 8.f.4) Bagian-3 Teknologi Tepat Guna, Produk, Karya Seni, Rekayasa Sosial</t>
  </si>
  <si>
    <r>
      <t xml:space="preserve">Tabel 8.f.4)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</si>
  <si>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Pengembangan Instrumen Self Assessment Technological Pedagogical Content Knowledge (Tpack) Calon Guru Matematika Berbasis HOTS</t>
  </si>
  <si>
    <t xml:space="preserve">Peningkatan Kemampuan Pemecahan Masalah Matematis Siswa Melalui Pendekatan Pendidikan Matematika Realistik Indonesia (PMRI) Dalam Pembelajaran Jarak Jauh Pada Materi Bangun Segitiga Dan Segempat Di Kelas Vii-2 Mtsn 28 Jakarta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</si>
</sst>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0.0"/>
    <numFmt numFmtId="166" formatCode="0E+0"/>
    <numFmt numFmtId="167" formatCode="#,##0.0"/>
  </numFmts>
  <fonts count="51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12"/>
      <color rgb="FF00B050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B050"/>
      <name val="Calibri"/>
      <family val="2"/>
    </font>
    <font>
      <b/>
      <vertAlign val="superscript"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vertAlign val="superscript"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Gray">
        <bgColor theme="3" tint="0.59999389629810485"/>
      </patternFill>
    </fill>
    <fill>
      <patternFill patternType="lightGray">
        <bgColor rgb="FFCCCCCC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3" tint="0.59999389629810485"/>
      </patternFill>
    </fill>
    <fill>
      <patternFill patternType="gray125"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D8E4BC"/>
        <bgColor rgb="FF000000"/>
      </patternFill>
    </fill>
    <fill>
      <patternFill patternType="solid">
        <fgColor rgb="FFBFBFB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FF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44" fillId="0" borderId="0"/>
  </cellStyleXfs>
  <cellXfs count="238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vertical="center"/>
    </xf>
    <xf numFmtId="0" fontId="17" fillId="8" borderId="0" xfId="4" applyFill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0" fillId="14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/>
    </xf>
    <xf numFmtId="0" fontId="15" fillId="13" borderId="1" xfId="0" applyFont="1" applyFill="1" applyBorder="1" applyAlignment="1">
      <alignment horizontal="center" vertical="top" wrapText="1"/>
    </xf>
    <xf numFmtId="0" fontId="15" fillId="1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left" wrapText="1"/>
    </xf>
    <xf numFmtId="0" fontId="20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3" fillId="0" borderId="0" xfId="0" applyFont="1"/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7" fillId="0" borderId="0" xfId="4" applyAlignment="1">
      <alignment vertical="center"/>
    </xf>
    <xf numFmtId="0" fontId="15" fillId="1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0" fillId="0" borderId="0" xfId="0" applyAlignment="1">
      <alignment horizontal="left" indent="2"/>
    </xf>
    <xf numFmtId="0" fontId="26" fillId="0" borderId="1" xfId="0" applyFont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11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165" fontId="11" fillId="5" borderId="1" xfId="0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vertical="center" wrapText="1"/>
    </xf>
    <xf numFmtId="0" fontId="20" fillId="4" borderId="1" xfId="2" applyNumberFormat="1" applyFont="1" applyFill="1" applyBorder="1" applyAlignment="1">
      <alignment vertical="center" wrapText="1"/>
    </xf>
    <xf numFmtId="0" fontId="10" fillId="0" borderId="0" xfId="0" applyFont="1"/>
    <xf numFmtId="0" fontId="10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7" fillId="0" borderId="1" xfId="4" applyBorder="1" applyAlignment="1">
      <alignment horizontal="center"/>
    </xf>
    <xf numFmtId="0" fontId="17" fillId="0" borderId="1" xfId="4" applyBorder="1" applyAlignment="1">
      <alignment horizontal="center" vertical="center"/>
    </xf>
    <xf numFmtId="0" fontId="12" fillId="0" borderId="1" xfId="3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1" xfId="4" quotePrefix="1" applyBorder="1" applyAlignment="1">
      <alignment horizontal="center"/>
    </xf>
    <xf numFmtId="166" fontId="17" fillId="0" borderId="1" xfId="4" quotePrefix="1" applyNumberFormat="1" applyBorder="1" applyAlignment="1">
      <alignment horizontal="center"/>
    </xf>
    <xf numFmtId="0" fontId="17" fillId="0" borderId="1" xfId="4" quotePrefix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30" fillId="16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1" xfId="4" applyBorder="1" applyAlignment="1" applyProtection="1">
      <alignment horizontal="center" vertical="center"/>
    </xf>
    <xf numFmtId="0" fontId="17" fillId="0" borderId="0" xfId="4" applyFill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11" fillId="11" borderId="1" xfId="0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vertical="center"/>
    </xf>
    <xf numFmtId="14" fontId="11" fillId="5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vertical="center" wrapText="1"/>
    </xf>
    <xf numFmtId="0" fontId="11" fillId="5" borderId="1" xfId="0" quotePrefix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left" vertical="center" wrapText="1"/>
    </xf>
    <xf numFmtId="49" fontId="41" fillId="5" borderId="1" xfId="0" quotePrefix="1" applyNumberFormat="1" applyFont="1" applyFill="1" applyBorder="1" applyAlignment="1">
      <alignment horizontal="left" vertical="center" wrapText="1"/>
    </xf>
    <xf numFmtId="0" fontId="42" fillId="5" borderId="1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42" fillId="5" borderId="1" xfId="0" applyFont="1" applyFill="1" applyBorder="1" applyAlignment="1">
      <alignment horizontal="center" vertical="center" wrapText="1"/>
    </xf>
    <xf numFmtId="167" fontId="11" fillId="5" borderId="1" xfId="0" applyNumberFormat="1" applyFont="1" applyFill="1" applyBorder="1" applyAlignment="1">
      <alignment horizontal="center" vertical="center" wrapText="1"/>
    </xf>
    <xf numFmtId="0" fontId="43" fillId="17" borderId="6" xfId="0" applyFont="1" applyFill="1" applyBorder="1" applyAlignment="1">
      <alignment horizontal="left" vertical="center" wrapText="1"/>
    </xf>
    <xf numFmtId="0" fontId="43" fillId="17" borderId="14" xfId="0" applyFont="1" applyFill="1" applyBorder="1" applyAlignment="1">
      <alignment horizontal="left" vertical="center" wrapText="1"/>
    </xf>
    <xf numFmtId="0" fontId="43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wrapText="1"/>
    </xf>
    <xf numFmtId="0" fontId="38" fillId="18" borderId="13" xfId="5" applyFont="1" applyFill="1" applyBorder="1" applyAlignment="1">
      <alignment horizontal="left" vertical="top" wrapText="1"/>
    </xf>
    <xf numFmtId="0" fontId="38" fillId="18" borderId="15" xfId="5" applyFont="1" applyFill="1" applyBorder="1" applyAlignment="1">
      <alignment horizontal="left" vertical="top" wrapText="1"/>
    </xf>
    <xf numFmtId="0" fontId="38" fillId="18" borderId="1" xfId="5" applyFont="1" applyFill="1" applyBorder="1" applyAlignment="1">
      <alignment horizontal="left" vertical="top" wrapText="1"/>
    </xf>
    <xf numFmtId="0" fontId="38" fillId="18" borderId="2" xfId="5" applyFont="1" applyFill="1" applyBorder="1" applyAlignment="1">
      <alignment horizontal="left" vertical="top" wrapText="1"/>
    </xf>
    <xf numFmtId="0" fontId="11" fillId="18" borderId="13" xfId="5" applyFont="1" applyFill="1" applyBorder="1" applyAlignment="1">
      <alignment horizontal="left" vertical="top" wrapText="1"/>
    </xf>
    <xf numFmtId="0" fontId="11" fillId="18" borderId="13" xfId="5" applyFont="1" applyFill="1" applyBorder="1" applyAlignment="1">
      <alignment horizontal="center" vertical="top" wrapText="1"/>
    </xf>
    <xf numFmtId="0" fontId="11" fillId="18" borderId="13" xfId="5" applyFont="1" applyFill="1" applyBorder="1" applyAlignment="1">
      <alignment vertical="top" wrapText="1"/>
    </xf>
    <xf numFmtId="0" fontId="26" fillId="17" borderId="1" xfId="0" applyFont="1" applyFill="1" applyBorder="1" applyAlignment="1">
      <alignment horizontal="center" vertical="center" wrapText="1"/>
    </xf>
    <xf numFmtId="0" fontId="26" fillId="17" borderId="1" xfId="0" applyFont="1" applyFill="1" applyBorder="1" applyAlignment="1">
      <alignment vertical="center"/>
    </xf>
    <xf numFmtId="0" fontId="26" fillId="17" borderId="1" xfId="0" applyFont="1" applyFill="1" applyBorder="1" applyAlignment="1">
      <alignment horizontal="center" vertical="center"/>
    </xf>
    <xf numFmtId="0" fontId="26" fillId="17" borderId="1" xfId="0" applyFont="1" applyFill="1" applyBorder="1" applyAlignment="1">
      <alignment vertical="center" wrapText="1"/>
    </xf>
    <xf numFmtId="0" fontId="26" fillId="17" borderId="5" xfId="0" applyFont="1" applyFill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17" borderId="1" xfId="0" applyFont="1" applyFill="1" applyBorder="1" applyAlignment="1">
      <alignment horizontal="center" vertical="center" wrapText="1"/>
    </xf>
    <xf numFmtId="0" fontId="45" fillId="0" borderId="3" xfId="0" applyFont="1" applyBorder="1"/>
    <xf numFmtId="0" fontId="45" fillId="20" borderId="1" xfId="0" applyFont="1" applyFill="1" applyBorder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0" fontId="43" fillId="17" borderId="1" xfId="0" applyFont="1" applyFill="1" applyBorder="1" applyAlignment="1">
      <alignment vertical="center" wrapText="1"/>
    </xf>
    <xf numFmtId="0" fontId="43" fillId="17" borderId="1" xfId="0" applyFont="1" applyFill="1" applyBorder="1" applyAlignment="1">
      <alignment horizontal="left" vertical="center" wrapText="1"/>
    </xf>
    <xf numFmtId="0" fontId="43" fillId="17" borderId="1" xfId="0" applyFont="1" applyFill="1" applyBorder="1" applyAlignment="1">
      <alignment horizontal="center" wrapText="1"/>
    </xf>
    <xf numFmtId="0" fontId="43" fillId="17" borderId="6" xfId="0" applyFont="1" applyFill="1" applyBorder="1" applyAlignment="1">
      <alignment horizontal="center" wrapText="1"/>
    </xf>
    <xf numFmtId="0" fontId="43" fillId="17" borderId="3" xfId="0" applyFont="1" applyFill="1" applyBorder="1" applyAlignment="1">
      <alignment horizontal="center" wrapText="1"/>
    </xf>
    <xf numFmtId="0" fontId="43" fillId="17" borderId="14" xfId="0" applyFont="1" applyFill="1" applyBorder="1" applyAlignment="1">
      <alignment horizontal="center" wrapText="1"/>
    </xf>
    <xf numFmtId="0" fontId="42" fillId="17" borderId="1" xfId="0" applyFont="1" applyFill="1" applyBorder="1" applyAlignment="1">
      <alignment horizontal="center" vertical="center" wrapText="1"/>
    </xf>
    <xf numFmtId="0" fontId="42" fillId="20" borderId="1" xfId="0" applyFont="1" applyFill="1" applyBorder="1" applyAlignment="1">
      <alignment horizontal="center" vertical="center" wrapText="1"/>
    </xf>
    <xf numFmtId="0" fontId="43" fillId="17" borderId="6" xfId="0" applyFont="1" applyFill="1" applyBorder="1" applyAlignment="1">
      <alignment horizontal="center" vertical="center" wrapText="1"/>
    </xf>
    <xf numFmtId="0" fontId="43" fillId="17" borderId="1" xfId="0" applyFont="1" applyFill="1" applyBorder="1" applyAlignment="1">
      <alignment horizontal="left" vertical="top" wrapText="1"/>
    </xf>
    <xf numFmtId="0" fontId="43" fillId="0" borderId="4" xfId="0" applyFont="1" applyBorder="1" applyAlignment="1">
      <alignment horizontal="center" vertical="center" wrapText="1"/>
    </xf>
    <xf numFmtId="0" fontId="43" fillId="17" borderId="4" xfId="0" applyFont="1" applyFill="1" applyBorder="1" applyAlignment="1">
      <alignment horizontal="left" vertical="top" wrapText="1"/>
    </xf>
    <xf numFmtId="0" fontId="43" fillId="17" borderId="4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/>
    </xf>
    <xf numFmtId="0" fontId="45" fillId="17" borderId="13" xfId="0" applyFont="1" applyFill="1" applyBorder="1" applyAlignment="1">
      <alignment wrapText="1"/>
    </xf>
    <xf numFmtId="0" fontId="45" fillId="17" borderId="13" xfId="0" applyFont="1" applyFill="1" applyBorder="1" applyAlignment="1">
      <alignment horizontal="center" vertical="center" wrapText="1"/>
    </xf>
    <xf numFmtId="0" fontId="45" fillId="17" borderId="13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top" wrapText="1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center" vertical="top" wrapText="1"/>
    </xf>
    <xf numFmtId="0" fontId="38" fillId="18" borderId="13" xfId="5" applyFont="1" applyFill="1" applyBorder="1" applyAlignment="1">
      <alignment horizontal="center" vertical="center" wrapText="1"/>
    </xf>
    <xf numFmtId="0" fontId="38" fillId="18" borderId="15" xfId="5" applyFont="1" applyFill="1" applyBorder="1" applyAlignment="1">
      <alignment horizontal="center" vertical="center" wrapText="1"/>
    </xf>
    <xf numFmtId="0" fontId="38" fillId="18" borderId="1" xfId="5" applyFont="1" applyFill="1" applyBorder="1" applyAlignment="1">
      <alignment horizontal="center" vertical="center" wrapText="1"/>
    </xf>
    <xf numFmtId="0" fontId="38" fillId="18" borderId="1" xfId="5" applyFont="1" applyFill="1" applyBorder="1" applyAlignment="1">
      <alignment horizontal="center" vertical="center"/>
    </xf>
    <xf numFmtId="0" fontId="38" fillId="5" borderId="1" xfId="5" applyFont="1" applyFill="1" applyBorder="1" applyAlignment="1">
      <alignment horizontal="center"/>
    </xf>
    <xf numFmtId="0" fontId="38" fillId="5" borderId="0" xfId="5" applyFont="1" applyFill="1" applyAlignment="1">
      <alignment horizont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0" fontId="26" fillId="17" borderId="1" xfId="0" applyNumberFormat="1" applyFont="1" applyFill="1" applyBorder="1" applyAlignment="1">
      <alignment horizontal="center" vertical="center"/>
    </xf>
    <xf numFmtId="0" fontId="43" fillId="17" borderId="6" xfId="0" applyFont="1" applyFill="1" applyBorder="1" applyAlignment="1">
      <alignment horizontal="left" vertical="top" wrapText="1"/>
    </xf>
    <xf numFmtId="0" fontId="26" fillId="17" borderId="6" xfId="0" applyFont="1" applyFill="1" applyBorder="1" applyAlignment="1">
      <alignment horizontal="left" vertical="top" wrapText="1"/>
    </xf>
    <xf numFmtId="0" fontId="43" fillId="19" borderId="6" xfId="0" applyFont="1" applyFill="1" applyBorder="1" applyAlignment="1">
      <alignment horizontal="left" vertical="top" wrapText="1"/>
    </xf>
    <xf numFmtId="0" fontId="43" fillId="17" borderId="3" xfId="0" applyFont="1" applyFill="1" applyBorder="1" applyAlignment="1">
      <alignment horizontal="left" vertical="top" wrapText="1"/>
    </xf>
    <xf numFmtId="0" fontId="43" fillId="17" borderId="14" xfId="0" applyFont="1" applyFill="1" applyBorder="1" applyAlignment="1">
      <alignment horizontal="left" vertical="top" wrapText="1"/>
    </xf>
    <xf numFmtId="0" fontId="26" fillId="17" borderId="14" xfId="0" applyFont="1" applyFill="1" applyBorder="1" applyAlignment="1">
      <alignment horizontal="left" vertical="top" wrapText="1"/>
    </xf>
    <xf numFmtId="0" fontId="43" fillId="19" borderId="14" xfId="0" applyFont="1" applyFill="1" applyBorder="1" applyAlignment="1">
      <alignment horizontal="left" vertical="top" wrapText="1"/>
    </xf>
    <xf numFmtId="0" fontId="45" fillId="17" borderId="3" xfId="0" applyFont="1" applyFill="1" applyBorder="1" applyAlignment="1">
      <alignment horizontal="left" vertical="top" wrapText="1"/>
    </xf>
    <xf numFmtId="0" fontId="43" fillId="17" borderId="1" xfId="0" applyNumberFormat="1" applyFont="1" applyFill="1" applyBorder="1" applyAlignment="1">
      <alignment wrapText="1"/>
    </xf>
    <xf numFmtId="0" fontId="43" fillId="17" borderId="6" xfId="0" applyNumberFormat="1" applyFont="1" applyFill="1" applyBorder="1" applyAlignment="1">
      <alignment wrapText="1"/>
    </xf>
    <xf numFmtId="0" fontId="43" fillId="17" borderId="3" xfId="0" applyNumberFormat="1" applyFont="1" applyFill="1" applyBorder="1" applyAlignment="1">
      <alignment wrapText="1"/>
    </xf>
    <xf numFmtId="0" fontId="43" fillId="17" borderId="14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7" fillId="3" borderId="0" xfId="4" applyFill="1" applyAlignment="1">
      <alignment horizontal="left" vertical="center"/>
    </xf>
    <xf numFmtId="15" fontId="5" fillId="3" borderId="0" xfId="0" applyNumberFormat="1" applyFont="1" applyFill="1" applyAlignment="1">
      <alignment horizontal="left" vertical="center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1" fillId="12" borderId="4" xfId="0" applyFont="1" applyFill="1" applyBorder="1" applyAlignment="1">
      <alignment horizontal="center" vertical="center" wrapText="1"/>
    </xf>
    <xf numFmtId="0" fontId="31" fillId="12" borderId="3" xfId="0" applyFont="1" applyFill="1" applyBorder="1" applyAlignment="1">
      <alignment horizontal="center" vertical="center" wrapText="1"/>
    </xf>
    <xf numFmtId="0" fontId="31" fillId="12" borderId="5" xfId="0" applyFont="1" applyFill="1" applyBorder="1" applyAlignment="1">
      <alignment horizontal="center" vertical="center" wrapText="1"/>
    </xf>
    <xf numFmtId="0" fontId="31" fillId="12" borderId="7" xfId="0" applyFont="1" applyFill="1" applyBorder="1" applyAlignment="1">
      <alignment horizontal="center" vertical="center" wrapText="1"/>
    </xf>
    <xf numFmtId="0" fontId="31" fillId="12" borderId="6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11" xfId="0" applyFont="1" applyFill="1" applyBorder="1" applyAlignment="1">
      <alignment horizontal="center" vertical="center" wrapText="1"/>
    </xf>
    <xf numFmtId="0" fontId="20" fillId="12" borderId="9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6" fillId="0" borderId="1" xfId="0" applyNumberFormat="1" applyFont="1" applyBorder="1" applyAlignment="1">
      <alignment wrapText="1"/>
    </xf>
    <xf numFmtId="0" fontId="46" fillId="0" borderId="6" xfId="0" applyNumberFormat="1" applyFont="1" applyBorder="1" applyAlignment="1">
      <alignment wrapText="1"/>
    </xf>
    <xf numFmtId="0" fontId="47" fillId="0" borderId="6" xfId="0" applyNumberFormat="1" applyFont="1" applyBorder="1" applyAlignment="1">
      <alignment wrapText="1"/>
    </xf>
    <xf numFmtId="0" fontId="46" fillId="0" borderId="3" xfId="0" applyNumberFormat="1" applyFont="1" applyBorder="1" applyAlignment="1">
      <alignment wrapText="1"/>
    </xf>
    <xf numFmtId="0" fontId="46" fillId="0" borderId="14" xfId="0" applyNumberFormat="1" applyFont="1" applyBorder="1" applyAlignment="1">
      <alignment wrapText="1"/>
    </xf>
    <xf numFmtId="0" fontId="47" fillId="0" borderId="14" xfId="0" applyNumberFormat="1" applyFont="1" applyBorder="1" applyAlignment="1">
      <alignment wrapText="1"/>
    </xf>
    <xf numFmtId="0" fontId="46" fillId="0" borderId="3" xfId="0" applyNumberFormat="1" applyFont="1" applyBorder="1"/>
    <xf numFmtId="0" fontId="46" fillId="0" borderId="14" xfId="0" applyNumberFormat="1" applyFont="1" applyBorder="1"/>
    <xf numFmtId="0" fontId="50" fillId="0" borderId="14" xfId="0" applyNumberFormat="1" applyFont="1" applyBorder="1"/>
    <xf numFmtId="0" fontId="48" fillId="0" borderId="14" xfId="0" applyNumberFormat="1" applyFont="1" applyBorder="1" applyAlignment="1">
      <alignment wrapText="1"/>
    </xf>
    <xf numFmtId="0" fontId="49" fillId="0" borderId="3" xfId="0" applyNumberFormat="1" applyFont="1" applyBorder="1" applyAlignment="1">
      <alignment wrapText="1"/>
    </xf>
    <xf numFmtId="0" fontId="49" fillId="0" borderId="14" xfId="0" applyNumberFormat="1" applyFont="1" applyBorder="1" applyAlignment="1">
      <alignment wrapText="1"/>
    </xf>
    <xf numFmtId="0" fontId="46" fillId="0" borderId="0" xfId="0" applyNumberFormat="1" applyFont="1"/>
    <xf numFmtId="0" fontId="47" fillId="0" borderId="3" xfId="0" applyNumberFormat="1" applyFont="1" applyBorder="1" applyAlignment="1">
      <alignment wrapText="1"/>
    </xf>
    <xf numFmtId="0" fontId="49" fillId="0" borderId="6" xfId="0" applyNumberFormat="1" applyFont="1" applyBorder="1" applyAlignment="1">
      <alignment wrapText="1"/>
    </xf>
  </cellXfs>
  <cellStyles count="6">
    <cellStyle name="Comma" xfId="2" builtinId="3"/>
    <cellStyle name="Hyperlink" xfId="4" builtinId="8"/>
    <cellStyle name="Hyperlink 2" xfId="3" xr:uid="{00000000-0005-0000-0000-000002000000}"/>
    <cellStyle name="Normal" xfId="0" builtinId="0"/>
    <cellStyle name="Normal 2" xfId="5" xr:uid="{B9BBEC47-C2F2-47AB-83AE-85A382281F60}"/>
    <cellStyle name="Percent 2" xfId="1" xr:uid="{00000000-0005-0000-0000-000005000000}"/>
  </cellStyles>
  <dxfs count="2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mipa.unj.ac.id/s2pmath/" TargetMode="External"/><Relationship Id="rId1" Type="http://schemas.openxmlformats.org/officeDocument/2006/relationships/hyperlink" Target="mailto:dekanfmipa@unj.ac.id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ehappinesstool.com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topLeftCell="A47" zoomScale="70" zoomScaleNormal="70" workbookViewId="0">
      <selection activeCell="AG66" sqref="AG66"/>
    </sheetView>
  </sheetViews>
  <sheetFormatPr defaultColWidth="8.85546875" defaultRowHeight="15" customHeight="1" x14ac:dyDescent="0.25"/>
  <cols>
    <col min="1" max="1" width="3.85546875" style="3" customWidth="1"/>
    <col min="2" max="8" width="8.85546875" style="3" customWidth="1"/>
    <col min="9" max="9" width="2.5703125" style="3" customWidth="1"/>
    <col min="10" max="12" width="8.85546875" style="3" customWidth="1"/>
    <col min="13" max="14" width="3.140625" style="3" customWidth="1"/>
    <col min="15" max="24" width="8.85546875" style="3" customWidth="1"/>
    <col min="25" max="25" width="2.85546875" style="3" customWidth="1"/>
    <col min="26" max="16384" width="8.85546875" style="3"/>
  </cols>
  <sheetData>
    <row r="1" spans="1:25" ht="15" customHeight="1" x14ac:dyDescent="0.25">
      <c r="A1" s="1"/>
      <c r="B1" s="1"/>
      <c r="C1" s="1"/>
      <c r="D1" s="2"/>
      <c r="E1" s="2"/>
      <c r="F1" s="2"/>
      <c r="G1" s="2"/>
      <c r="H1" s="6"/>
      <c r="I1" s="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7" customHeight="1" x14ac:dyDescent="0.2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spans="1:25" ht="27" customHeight="1" x14ac:dyDescent="0.25">
      <c r="A3" s="176" t="s">
        <v>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</row>
    <row r="4" spans="1:25" ht="15" customHeight="1" x14ac:dyDescent="0.25">
      <c r="A4" s="2"/>
      <c r="B4" s="2"/>
      <c r="C4" s="2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"/>
      <c r="U4" s="2"/>
      <c r="V4" s="2"/>
      <c r="W4" s="2"/>
      <c r="X4" s="2"/>
      <c r="Y4" s="2"/>
    </row>
    <row r="5" spans="1:25" s="7" customFormat="1" ht="23.25" x14ac:dyDescent="0.25">
      <c r="A5" s="2"/>
      <c r="B5" s="9"/>
      <c r="C5" s="12" t="s">
        <v>2</v>
      </c>
      <c r="D5" s="10"/>
      <c r="E5" s="9"/>
      <c r="F5" s="10"/>
      <c r="G5" s="10" t="s">
        <v>3</v>
      </c>
      <c r="H5" s="177" t="s">
        <v>4</v>
      </c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9"/>
    </row>
    <row r="6" spans="1:25" s="7" customFormat="1" ht="5.0999999999999996" customHeight="1" x14ac:dyDescent="0.25">
      <c r="A6" s="2"/>
      <c r="B6" s="9"/>
      <c r="C6" s="9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/>
    </row>
    <row r="7" spans="1:25" s="7" customFormat="1" ht="23.25" x14ac:dyDescent="0.25">
      <c r="A7" s="2"/>
      <c r="B7" s="9"/>
      <c r="C7" s="12" t="s">
        <v>5</v>
      </c>
      <c r="D7" s="10"/>
      <c r="E7" s="9"/>
      <c r="F7" s="10"/>
      <c r="G7" s="10" t="s">
        <v>3</v>
      </c>
      <c r="H7" s="178" t="s">
        <v>6</v>
      </c>
      <c r="I7" s="178"/>
      <c r="J7" s="178"/>
      <c r="K7" s="178"/>
      <c r="L7" s="178"/>
      <c r="M7" s="178"/>
      <c r="N7" s="178"/>
      <c r="O7" s="11"/>
      <c r="P7" s="11"/>
      <c r="Q7" s="11"/>
      <c r="R7" s="11"/>
      <c r="S7" s="11"/>
      <c r="T7" s="11"/>
      <c r="U7" s="9"/>
      <c r="V7" s="9"/>
      <c r="W7" s="9"/>
      <c r="X7" s="9"/>
      <c r="Y7" s="9"/>
    </row>
    <row r="8" spans="1:25" s="7" customFormat="1" ht="23.25" hidden="1" x14ac:dyDescent="0.25">
      <c r="A8" s="2"/>
      <c r="B8" s="9"/>
      <c r="C8" s="12"/>
      <c r="D8" s="10"/>
      <c r="E8" s="9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9"/>
      <c r="V8" s="9"/>
      <c r="W8" s="9"/>
      <c r="X8" s="9"/>
      <c r="Y8" s="9"/>
    </row>
    <row r="9" spans="1:25" s="7" customFormat="1" ht="23.25" hidden="1" x14ac:dyDescent="0.25">
      <c r="A9" s="2"/>
      <c r="B9" s="9"/>
      <c r="C9" s="9"/>
      <c r="D9" s="10"/>
      <c r="E9" s="9"/>
      <c r="F9" s="10"/>
      <c r="G9" s="10"/>
      <c r="H9" s="93" t="s">
        <v>7</v>
      </c>
      <c r="I9" s="93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9"/>
    </row>
    <row r="10" spans="1:25" s="7" customFormat="1" ht="23.25" hidden="1" x14ac:dyDescent="0.25">
      <c r="A10" s="2"/>
      <c r="B10" s="9"/>
      <c r="C10" s="9"/>
      <c r="D10" s="10"/>
      <c r="E10" s="9"/>
      <c r="F10" s="10"/>
      <c r="G10" s="10"/>
      <c r="H10" s="93" t="s">
        <v>8</v>
      </c>
      <c r="I10" s="9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9"/>
    </row>
    <row r="11" spans="1:25" s="7" customFormat="1" ht="23.25" hidden="1" x14ac:dyDescent="0.25">
      <c r="A11" s="2"/>
      <c r="B11" s="9"/>
      <c r="C11" s="9"/>
      <c r="D11" s="10"/>
      <c r="E11" s="9"/>
      <c r="F11" s="10"/>
      <c r="G11" s="10"/>
      <c r="H11" s="93" t="s">
        <v>9</v>
      </c>
      <c r="I11" s="93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spans="1:25" s="7" customFormat="1" ht="23.25" hidden="1" x14ac:dyDescent="0.25">
      <c r="A12" s="2"/>
      <c r="B12" s="9"/>
      <c r="C12" s="9"/>
      <c r="D12" s="10"/>
      <c r="E12" s="9"/>
      <c r="F12" s="10"/>
      <c r="G12" s="10"/>
      <c r="H12" s="93" t="s">
        <v>6</v>
      </c>
      <c r="I12" s="9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9"/>
    </row>
    <row r="13" spans="1:25" s="7" customFormat="1" ht="23.25" hidden="1" x14ac:dyDescent="0.25">
      <c r="A13" s="2"/>
      <c r="B13" s="9"/>
      <c r="C13" s="9"/>
      <c r="D13" s="10"/>
      <c r="E13" s="9"/>
      <c r="F13" s="10"/>
      <c r="G13" s="10"/>
      <c r="H13" s="93" t="s">
        <v>10</v>
      </c>
      <c r="I13" s="93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9"/>
    </row>
    <row r="14" spans="1:25" s="7" customFormat="1" ht="23.25" hidden="1" x14ac:dyDescent="0.25">
      <c r="A14" s="2"/>
      <c r="B14" s="9"/>
      <c r="C14" s="9"/>
      <c r="D14" s="10"/>
      <c r="E14" s="9"/>
      <c r="F14" s="10"/>
      <c r="G14" s="10"/>
      <c r="H14" s="93" t="s">
        <v>11</v>
      </c>
      <c r="I14" s="9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9"/>
    </row>
    <row r="15" spans="1:25" s="7" customFormat="1" ht="23.25" hidden="1" x14ac:dyDescent="0.25">
      <c r="A15" s="2"/>
      <c r="B15" s="9"/>
      <c r="C15" s="9"/>
      <c r="D15" s="10"/>
      <c r="E15" s="9"/>
      <c r="F15" s="10"/>
      <c r="G15" s="10"/>
      <c r="H15" s="93" t="s">
        <v>12</v>
      </c>
      <c r="I15" s="93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9"/>
    </row>
    <row r="16" spans="1:25" s="7" customFormat="1" ht="5.45" customHeight="1" x14ac:dyDescent="0.25">
      <c r="A16" s="2"/>
      <c r="B16" s="9"/>
      <c r="C16" s="9"/>
      <c r="D16" s="10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9"/>
    </row>
    <row r="17" spans="1:25" s="7" customFormat="1" ht="23.25" x14ac:dyDescent="0.25">
      <c r="A17" s="2"/>
      <c r="B17" s="9"/>
      <c r="C17" s="12" t="s">
        <v>13</v>
      </c>
      <c r="D17" s="10"/>
      <c r="E17" s="9"/>
      <c r="F17" s="10"/>
      <c r="G17" s="10" t="s">
        <v>3</v>
      </c>
      <c r="H17" s="178" t="s">
        <v>14</v>
      </c>
      <c r="I17" s="178"/>
      <c r="J17" s="178"/>
      <c r="K17" s="11" t="str">
        <f>IF(H17="Minimum","Studi telah mendapt ijin pembukaan program studi baru. Pengajuan usulan akreditasi pertama","")</f>
        <v/>
      </c>
      <c r="L17" s="12"/>
      <c r="M17" s="11"/>
      <c r="N17" s="11"/>
      <c r="O17" s="11"/>
      <c r="P17" s="11"/>
      <c r="Q17" s="11"/>
      <c r="R17" s="11"/>
      <c r="S17" s="11"/>
      <c r="T17" s="11"/>
      <c r="U17" s="9"/>
      <c r="V17" s="9"/>
      <c r="W17" s="9"/>
      <c r="X17" s="9"/>
      <c r="Y17" s="9"/>
    </row>
    <row r="18" spans="1:25" s="7" customFormat="1" ht="23.25" hidden="1" x14ac:dyDescent="0.25">
      <c r="A18" s="2"/>
      <c r="B18" s="9"/>
      <c r="C18" s="12"/>
      <c r="D18" s="10"/>
      <c r="E18" s="9"/>
      <c r="F18" s="10"/>
      <c r="G18" s="10"/>
      <c r="H18" s="11"/>
      <c r="I18" s="11"/>
      <c r="J18" s="11"/>
      <c r="K18" s="11"/>
      <c r="L18" s="12"/>
      <c r="M18" s="11"/>
      <c r="N18" s="11"/>
      <c r="O18" s="11"/>
      <c r="P18" s="11"/>
      <c r="Q18" s="11"/>
      <c r="R18" s="11"/>
      <c r="S18" s="11"/>
      <c r="T18" s="11"/>
      <c r="U18" s="9"/>
      <c r="V18" s="9"/>
      <c r="W18" s="9"/>
      <c r="X18" s="9"/>
      <c r="Y18" s="9"/>
    </row>
    <row r="19" spans="1:25" s="7" customFormat="1" ht="23.25" hidden="1" x14ac:dyDescent="0.25">
      <c r="A19" s="2"/>
      <c r="B19" s="9"/>
      <c r="C19" s="9"/>
      <c r="D19" s="10"/>
      <c r="E19" s="9"/>
      <c r="F19" s="10"/>
      <c r="G19" s="10"/>
      <c r="H19" s="93" t="s">
        <v>15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9"/>
    </row>
    <row r="20" spans="1:25" s="7" customFormat="1" ht="23.25" hidden="1" x14ac:dyDescent="0.25">
      <c r="A20" s="2"/>
      <c r="B20" s="9"/>
      <c r="C20" s="9"/>
      <c r="D20" s="10"/>
      <c r="E20" s="9"/>
      <c r="F20" s="10"/>
      <c r="G20" s="10"/>
      <c r="H20" s="93" t="s">
        <v>16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9"/>
    </row>
    <row r="21" spans="1:25" s="7" customFormat="1" ht="23.25" hidden="1" x14ac:dyDescent="0.25">
      <c r="A21" s="2"/>
      <c r="B21" s="9"/>
      <c r="C21" s="9"/>
      <c r="D21" s="10"/>
      <c r="E21" s="9"/>
      <c r="F21" s="10"/>
      <c r="G21" s="10"/>
      <c r="H21" s="93" t="s">
        <v>17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9"/>
    </row>
    <row r="22" spans="1:25" s="7" customFormat="1" ht="23.25" hidden="1" x14ac:dyDescent="0.25">
      <c r="A22" s="2"/>
      <c r="B22" s="9"/>
      <c r="C22" s="9"/>
      <c r="D22" s="10"/>
      <c r="E22" s="9"/>
      <c r="F22" s="10"/>
      <c r="G22" s="10"/>
      <c r="H22" s="93" t="s">
        <v>14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9"/>
    </row>
    <row r="23" spans="1:25" s="7" customFormat="1" ht="23.25" hidden="1" x14ac:dyDescent="0.25">
      <c r="A23" s="2"/>
      <c r="B23" s="9"/>
      <c r="C23" s="9"/>
      <c r="D23" s="10"/>
      <c r="E23" s="9"/>
      <c r="F23" s="10"/>
      <c r="G23" s="10"/>
      <c r="H23" s="93" t="s">
        <v>18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9"/>
    </row>
    <row r="24" spans="1:25" s="7" customFormat="1" ht="23.25" hidden="1" x14ac:dyDescent="0.25">
      <c r="A24" s="2"/>
      <c r="B24" s="9"/>
      <c r="C24" s="9"/>
      <c r="D24" s="10"/>
      <c r="E24" s="9"/>
      <c r="F24" s="10"/>
      <c r="G24" s="10"/>
      <c r="H24" s="93" t="s">
        <v>19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9"/>
    </row>
    <row r="25" spans="1:25" s="7" customFormat="1" ht="23.25" hidden="1" x14ac:dyDescent="0.25">
      <c r="A25" s="2"/>
      <c r="B25" s="9"/>
      <c r="C25" s="9"/>
      <c r="D25" s="10"/>
      <c r="E25" s="9"/>
      <c r="F25" s="10"/>
      <c r="G25" s="10"/>
      <c r="H25" s="93" t="s">
        <v>20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"/>
    </row>
    <row r="26" spans="1:25" s="7" customFormat="1" ht="5.0999999999999996" customHeight="1" x14ac:dyDescent="0.25">
      <c r="A26" s="2"/>
      <c r="B26" s="9"/>
      <c r="C26" s="9"/>
      <c r="D26" s="10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9"/>
    </row>
    <row r="27" spans="1:25" s="7" customFormat="1" ht="23.25" x14ac:dyDescent="0.25">
      <c r="A27" s="2"/>
      <c r="B27" s="9"/>
      <c r="C27" s="12" t="s">
        <v>21</v>
      </c>
      <c r="D27" s="10"/>
      <c r="E27" s="9"/>
      <c r="F27" s="10"/>
      <c r="G27" s="10" t="s">
        <v>3</v>
      </c>
      <c r="H27" s="178" t="s">
        <v>22</v>
      </c>
      <c r="I27" s="178"/>
      <c r="J27" s="178"/>
      <c r="K27" s="178"/>
      <c r="L27" s="178"/>
      <c r="M27" s="178"/>
      <c r="N27" s="178"/>
      <c r="O27" s="11"/>
      <c r="P27" s="11"/>
      <c r="Q27" s="11"/>
      <c r="R27" s="11"/>
      <c r="S27" s="11"/>
      <c r="T27" s="11"/>
      <c r="U27" s="9"/>
      <c r="V27" s="9"/>
      <c r="W27" s="9"/>
      <c r="X27" s="9"/>
      <c r="Y27" s="9"/>
    </row>
    <row r="28" spans="1:25" s="7" customFormat="1" ht="5.45" customHeight="1" x14ac:dyDescent="0.25">
      <c r="A28" s="2"/>
      <c r="B28" s="9"/>
      <c r="C28" s="9"/>
      <c r="D28" s="10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9"/>
    </row>
    <row r="29" spans="1:25" s="7" customFormat="1" ht="24" customHeight="1" x14ac:dyDescent="0.25">
      <c r="A29" s="2"/>
      <c r="B29" s="9"/>
      <c r="C29" s="12" t="s">
        <v>23</v>
      </c>
      <c r="D29" s="10"/>
      <c r="E29" s="9"/>
      <c r="F29" s="10"/>
      <c r="G29" s="10" t="s">
        <v>3</v>
      </c>
      <c r="H29" s="179" t="s">
        <v>24</v>
      </c>
      <c r="I29" s="179"/>
      <c r="J29" s="179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9"/>
      <c r="V29" s="9"/>
      <c r="W29" s="9"/>
      <c r="X29" s="9"/>
      <c r="Y29" s="9"/>
    </row>
    <row r="30" spans="1:25" s="7" customFormat="1" ht="5.45" customHeight="1" x14ac:dyDescent="0.25">
      <c r="A30" s="2"/>
      <c r="B30" s="9"/>
      <c r="C30" s="9"/>
      <c r="D30" s="10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9"/>
    </row>
    <row r="31" spans="1:25" s="7" customFormat="1" ht="23.25" x14ac:dyDescent="0.25">
      <c r="A31" s="2"/>
      <c r="B31" s="9"/>
      <c r="C31" s="12" t="s">
        <v>25</v>
      </c>
      <c r="D31" s="10"/>
      <c r="E31" s="9"/>
      <c r="F31" s="10"/>
      <c r="G31" s="10" t="s">
        <v>3</v>
      </c>
      <c r="H31" s="177" t="s">
        <v>26</v>
      </c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9"/>
    </row>
    <row r="32" spans="1:25" s="7" customFormat="1" ht="5.45" customHeight="1" x14ac:dyDescent="0.25">
      <c r="A32" s="2"/>
      <c r="B32" s="9"/>
      <c r="C32" s="9"/>
      <c r="D32" s="10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9"/>
    </row>
    <row r="33" spans="1:25" s="7" customFormat="1" ht="23.25" x14ac:dyDescent="0.25">
      <c r="A33" s="2"/>
      <c r="B33" s="9"/>
      <c r="C33" s="12" t="s">
        <v>27</v>
      </c>
      <c r="D33" s="10"/>
      <c r="E33" s="9"/>
      <c r="F33" s="10"/>
      <c r="G33" s="10" t="s">
        <v>3</v>
      </c>
      <c r="H33" s="180" t="s">
        <v>28</v>
      </c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9"/>
    </row>
    <row r="34" spans="1:25" s="7" customFormat="1" ht="5.45" customHeight="1" x14ac:dyDescent="0.25">
      <c r="A34" s="2"/>
      <c r="B34" s="9"/>
      <c r="C34" s="9"/>
      <c r="D34" s="10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9"/>
    </row>
    <row r="35" spans="1:25" s="7" customFormat="1" ht="24.6" hidden="1" customHeight="1" x14ac:dyDescent="0.25">
      <c r="A35" s="2"/>
      <c r="B35" s="9"/>
      <c r="C35" s="9"/>
      <c r="D35" s="10"/>
      <c r="E35" s="9"/>
      <c r="F35" s="10"/>
      <c r="G35" s="10"/>
      <c r="H35" s="93"/>
      <c r="I35" s="9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/>
    </row>
    <row r="36" spans="1:25" s="7" customFormat="1" ht="24.6" hidden="1" customHeight="1" x14ac:dyDescent="0.25">
      <c r="A36" s="2"/>
      <c r="B36" s="9"/>
      <c r="C36" s="9"/>
      <c r="D36" s="10"/>
      <c r="E36" s="9"/>
      <c r="F36" s="10"/>
      <c r="G36" s="10"/>
      <c r="H36" s="93" t="s">
        <v>29</v>
      </c>
      <c r="I36" s="9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9"/>
    </row>
    <row r="37" spans="1:25" s="7" customFormat="1" ht="24.6" hidden="1" customHeight="1" x14ac:dyDescent="0.25">
      <c r="A37" s="2"/>
      <c r="B37" s="9"/>
      <c r="C37" s="9"/>
      <c r="D37" s="10"/>
      <c r="E37" s="9"/>
      <c r="F37" s="10"/>
      <c r="G37" s="10"/>
      <c r="H37" s="93" t="s">
        <v>30</v>
      </c>
      <c r="I37" s="9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</row>
    <row r="38" spans="1:25" s="7" customFormat="1" ht="24.6" hidden="1" customHeight="1" x14ac:dyDescent="0.25">
      <c r="A38" s="2"/>
      <c r="B38" s="9"/>
      <c r="C38" s="9"/>
      <c r="D38" s="10"/>
      <c r="E38" s="9"/>
      <c r="F38" s="10"/>
      <c r="G38" s="10"/>
      <c r="H38" s="93" t="s">
        <v>31</v>
      </c>
      <c r="I38" s="9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9"/>
    </row>
    <row r="39" spans="1:25" s="7" customFormat="1" ht="24.6" hidden="1" customHeight="1" x14ac:dyDescent="0.25">
      <c r="A39" s="2"/>
      <c r="B39" s="9"/>
      <c r="C39" s="9"/>
      <c r="D39" s="10"/>
      <c r="E39" s="9"/>
      <c r="F39" s="10"/>
      <c r="G39" s="10"/>
      <c r="H39" s="93" t="s">
        <v>32</v>
      </c>
      <c r="I39" s="9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9"/>
    </row>
    <row r="40" spans="1:25" s="7" customFormat="1" ht="5.45" hidden="1" customHeight="1" x14ac:dyDescent="0.25">
      <c r="A40" s="2"/>
      <c r="B40" s="9"/>
      <c r="C40" s="9"/>
      <c r="D40" s="10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9"/>
    </row>
    <row r="41" spans="1:25" s="7" customFormat="1" ht="24" customHeight="1" x14ac:dyDescent="0.25">
      <c r="A41" s="2"/>
      <c r="B41" s="9"/>
      <c r="C41" s="12" t="s">
        <v>33</v>
      </c>
      <c r="D41" s="10"/>
      <c r="E41" s="9"/>
      <c r="F41" s="10"/>
      <c r="G41" s="10" t="s">
        <v>3</v>
      </c>
      <c r="H41" s="178" t="s">
        <v>34</v>
      </c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9"/>
    </row>
    <row r="42" spans="1:25" s="7" customFormat="1" ht="5.45" customHeight="1" x14ac:dyDescent="0.25">
      <c r="A42" s="2"/>
      <c r="B42" s="9"/>
      <c r="C42" s="9"/>
      <c r="D42" s="10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9"/>
    </row>
    <row r="43" spans="1:25" s="7" customFormat="1" ht="24" customHeight="1" x14ac:dyDescent="0.25">
      <c r="A43" s="2"/>
      <c r="B43" s="9"/>
      <c r="C43" s="12"/>
      <c r="D43" s="10"/>
      <c r="E43" s="9"/>
      <c r="F43" s="10"/>
      <c r="G43" s="10"/>
      <c r="H43" s="178" t="s">
        <v>35</v>
      </c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9"/>
    </row>
    <row r="44" spans="1:25" s="7" customFormat="1" ht="5.45" customHeight="1" x14ac:dyDescent="0.25">
      <c r="A44" s="2"/>
      <c r="B44" s="9"/>
      <c r="C44" s="9"/>
      <c r="D44" s="10"/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9"/>
    </row>
    <row r="45" spans="1:25" s="7" customFormat="1" ht="24" customHeight="1" x14ac:dyDescent="0.25">
      <c r="A45" s="2"/>
      <c r="B45" s="9"/>
      <c r="C45" s="12"/>
      <c r="D45" s="10"/>
      <c r="E45" s="9"/>
      <c r="F45" s="10"/>
      <c r="G45" s="10"/>
      <c r="H45" s="173" t="s">
        <v>36</v>
      </c>
      <c r="I45" s="173"/>
      <c r="J45" s="173"/>
      <c r="K45" s="173"/>
      <c r="L45" s="19" t="s">
        <v>37</v>
      </c>
      <c r="M45" s="19"/>
      <c r="N45" s="19"/>
      <c r="O45" s="19"/>
      <c r="P45" s="19"/>
      <c r="Q45" s="19"/>
      <c r="R45" s="19"/>
      <c r="S45" s="19"/>
      <c r="T45" s="19"/>
      <c r="U45" s="174" t="s">
        <v>38</v>
      </c>
      <c r="V45" s="174"/>
      <c r="W45" s="97" t="s">
        <v>39</v>
      </c>
      <c r="X45" s="19"/>
      <c r="Y45" s="9"/>
    </row>
    <row r="46" spans="1:25" s="7" customFormat="1" ht="5.45" customHeight="1" x14ac:dyDescent="0.25">
      <c r="A46" s="2"/>
      <c r="B46" s="9"/>
      <c r="C46" s="9"/>
      <c r="D46" s="10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9"/>
      <c r="V46" s="9"/>
      <c r="W46" s="10"/>
      <c r="X46" s="10"/>
      <c r="Y46" s="9"/>
    </row>
    <row r="47" spans="1:25" s="7" customFormat="1" ht="24" customHeight="1" x14ac:dyDescent="0.25">
      <c r="A47" s="2"/>
      <c r="B47" s="9"/>
      <c r="C47" s="12" t="s">
        <v>40</v>
      </c>
      <c r="D47" s="10"/>
      <c r="E47" s="9"/>
      <c r="F47" s="10"/>
      <c r="G47" s="10" t="s">
        <v>3</v>
      </c>
      <c r="H47" s="178" t="s">
        <v>41</v>
      </c>
      <c r="I47" s="178"/>
      <c r="J47" s="178"/>
      <c r="K47" s="178"/>
      <c r="L47" s="178"/>
      <c r="M47" s="178"/>
      <c r="N47" s="178"/>
      <c r="O47" s="11"/>
      <c r="P47" s="11"/>
      <c r="Q47" s="11"/>
      <c r="R47" s="11"/>
      <c r="S47" s="11"/>
      <c r="T47" s="11"/>
      <c r="U47" s="9"/>
      <c r="V47" s="9"/>
      <c r="W47" s="9"/>
      <c r="X47" s="9"/>
      <c r="Y47" s="9"/>
    </row>
    <row r="48" spans="1:25" s="7" customFormat="1" ht="5.45" customHeight="1" x14ac:dyDescent="0.25">
      <c r="A48" s="2"/>
      <c r="B48" s="9"/>
      <c r="C48" s="9"/>
      <c r="D48" s="10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9"/>
    </row>
    <row r="49" spans="1:25" s="7" customFormat="1" ht="24" customHeight="1" x14ac:dyDescent="0.25">
      <c r="A49" s="2"/>
      <c r="B49" s="9"/>
      <c r="C49" s="12" t="s">
        <v>42</v>
      </c>
      <c r="D49" s="10"/>
      <c r="E49" s="9"/>
      <c r="F49" s="10"/>
      <c r="G49" s="10" t="s">
        <v>3</v>
      </c>
      <c r="H49" s="182" t="s">
        <v>43</v>
      </c>
      <c r="I49" s="178"/>
      <c r="J49" s="178"/>
      <c r="K49" s="178"/>
      <c r="L49" s="178"/>
      <c r="M49" s="178"/>
      <c r="N49" s="178"/>
      <c r="O49" s="178"/>
      <c r="P49" s="178"/>
      <c r="Q49" s="178"/>
      <c r="R49" s="11"/>
      <c r="S49" s="11"/>
      <c r="T49" s="11"/>
      <c r="U49" s="9"/>
      <c r="V49" s="9"/>
      <c r="W49" s="9"/>
      <c r="X49" s="9"/>
      <c r="Y49" s="9"/>
    </row>
    <row r="50" spans="1:25" s="7" customFormat="1" ht="5.45" customHeight="1" x14ac:dyDescent="0.25">
      <c r="A50" s="2"/>
      <c r="B50" s="9"/>
      <c r="C50" s="9"/>
      <c r="D50" s="10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9"/>
    </row>
    <row r="51" spans="1:25" s="7" customFormat="1" ht="24" customHeight="1" x14ac:dyDescent="0.25">
      <c r="A51" s="2"/>
      <c r="B51" s="9"/>
      <c r="C51" s="12" t="s">
        <v>44</v>
      </c>
      <c r="D51" s="10"/>
      <c r="E51" s="9"/>
      <c r="F51" s="10"/>
      <c r="G51" s="10" t="s">
        <v>3</v>
      </c>
      <c r="H51" s="182" t="s">
        <v>45</v>
      </c>
      <c r="I51" s="178"/>
      <c r="J51" s="178"/>
      <c r="K51" s="178"/>
      <c r="L51" s="178"/>
      <c r="M51" s="178"/>
      <c r="N51" s="178"/>
      <c r="O51" s="178"/>
      <c r="P51" s="178"/>
      <c r="Q51" s="11"/>
      <c r="R51" s="11"/>
      <c r="S51" s="11"/>
      <c r="T51" s="11"/>
      <c r="U51" s="9"/>
      <c r="V51" s="9"/>
      <c r="W51" s="9"/>
      <c r="X51" s="9"/>
      <c r="Y51" s="9"/>
    </row>
    <row r="52" spans="1:25" s="7" customFormat="1" ht="5.45" customHeight="1" x14ac:dyDescent="0.25">
      <c r="A52" s="2"/>
      <c r="B52" s="9"/>
      <c r="C52" s="9"/>
      <c r="D52" s="10"/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9"/>
    </row>
    <row r="53" spans="1:25" s="7" customFormat="1" ht="24" customHeight="1" x14ac:dyDescent="0.25">
      <c r="A53" s="2"/>
      <c r="B53" s="9"/>
      <c r="C53" s="12" t="s">
        <v>46</v>
      </c>
      <c r="D53" s="10"/>
      <c r="E53" s="9"/>
      <c r="F53" s="10"/>
      <c r="G53" s="10" t="s">
        <v>3</v>
      </c>
      <c r="H53" s="17">
        <v>2020</v>
      </c>
      <c r="I53" s="94" t="s">
        <v>47</v>
      </c>
      <c r="J53" s="17">
        <v>2021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9"/>
      <c r="V53" s="9"/>
      <c r="W53" s="9"/>
      <c r="X53" s="9"/>
      <c r="Y53" s="9"/>
    </row>
    <row r="54" spans="1:25" s="7" customFormat="1" ht="5.45" customHeight="1" x14ac:dyDescent="0.25">
      <c r="A54" s="2"/>
      <c r="B54" s="9"/>
      <c r="C54" s="9"/>
      <c r="D54" s="10"/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9"/>
    </row>
    <row r="55" spans="1:25" ht="24.6" customHeight="1" x14ac:dyDescent="0.25">
      <c r="A55" s="2"/>
      <c r="B55" s="2"/>
      <c r="C55" s="2"/>
      <c r="D55" s="8"/>
      <c r="E55" s="2"/>
      <c r="F55" s="2"/>
      <c r="G55" s="2"/>
      <c r="H55" s="2"/>
      <c r="I55" s="2"/>
      <c r="J55" s="2"/>
      <c r="K55" s="2"/>
      <c r="L55" s="2"/>
      <c r="M55" s="2"/>
      <c r="N55" s="2"/>
      <c r="O55" s="5"/>
      <c r="P55" s="5"/>
      <c r="Q55" s="5"/>
      <c r="R55" s="5"/>
      <c r="S55" s="5"/>
      <c r="T55" s="5"/>
      <c r="U55" s="2"/>
      <c r="V55" s="2"/>
      <c r="W55" s="2"/>
      <c r="X55" s="2"/>
      <c r="Y55" s="2"/>
    </row>
    <row r="56" spans="1:25" ht="4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95"/>
      <c r="N56" s="11"/>
      <c r="O56" s="9"/>
      <c r="P56" s="10"/>
      <c r="Q56" s="9"/>
      <c r="R56" s="10"/>
      <c r="S56" s="10"/>
      <c r="T56" s="10"/>
      <c r="U56" s="10"/>
      <c r="V56" s="10"/>
      <c r="W56" s="10"/>
      <c r="X56" s="2"/>
      <c r="Y56" s="9"/>
    </row>
    <row r="57" spans="1:25" ht="24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95"/>
      <c r="N57" s="11"/>
      <c r="O57" s="12" t="s">
        <v>48</v>
      </c>
      <c r="P57" s="10"/>
      <c r="Q57" s="9"/>
      <c r="R57" s="10" t="s">
        <v>3</v>
      </c>
      <c r="S57" s="178" t="s">
        <v>49</v>
      </c>
      <c r="T57" s="178"/>
      <c r="U57" s="178"/>
      <c r="V57" s="178"/>
      <c r="W57" s="178"/>
      <c r="X57" s="178"/>
      <c r="Y57" s="9"/>
    </row>
    <row r="58" spans="1:25" ht="4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95"/>
      <c r="N58" s="2"/>
      <c r="O58" s="9"/>
      <c r="P58" s="10"/>
      <c r="Q58" s="9"/>
      <c r="R58" s="10"/>
      <c r="S58" s="10"/>
      <c r="T58" s="10"/>
      <c r="U58" s="10"/>
      <c r="V58" s="2"/>
      <c r="W58" s="2"/>
      <c r="X58" s="2"/>
      <c r="Y58" s="2"/>
    </row>
    <row r="59" spans="1:25" ht="24" customHeight="1" x14ac:dyDescent="0.25">
      <c r="A59" s="2"/>
      <c r="B59" s="16" t="s">
        <v>50</v>
      </c>
      <c r="C59" s="15"/>
      <c r="D59" s="2"/>
      <c r="E59" s="2"/>
      <c r="F59" s="2"/>
      <c r="G59" s="2"/>
      <c r="H59" s="2"/>
      <c r="I59" s="2"/>
      <c r="J59" s="2"/>
      <c r="K59" s="2"/>
      <c r="L59" s="2"/>
      <c r="M59" s="95"/>
      <c r="N59" s="2"/>
      <c r="O59" s="12" t="s">
        <v>51</v>
      </c>
      <c r="P59" s="10"/>
      <c r="Q59" s="9"/>
      <c r="R59" s="10" t="s">
        <v>3</v>
      </c>
      <c r="S59" s="183"/>
      <c r="T59" s="183"/>
      <c r="U59" s="183"/>
      <c r="V59" s="2"/>
      <c r="W59" s="2"/>
      <c r="X59" s="2"/>
      <c r="Y59" s="2"/>
    </row>
    <row r="60" spans="1:25" ht="24" customHeight="1" x14ac:dyDescent="0.25">
      <c r="A60" s="2"/>
      <c r="B60" s="14" t="s">
        <v>52</v>
      </c>
      <c r="C60" s="15" t="s">
        <v>53</v>
      </c>
      <c r="D60" s="181">
        <v>20200131</v>
      </c>
      <c r="E60" s="181"/>
      <c r="F60" s="2"/>
      <c r="G60" s="2"/>
      <c r="H60" s="2"/>
      <c r="I60" s="2"/>
      <c r="J60" s="2"/>
      <c r="K60" s="2"/>
      <c r="L60" s="2"/>
      <c r="M60" s="9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" customHeight="1" x14ac:dyDescent="0.25">
      <c r="A61" s="2"/>
      <c r="B61" s="1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</sheetData>
  <protectedRanges>
    <protectedRange sqref="H27:I27 H29:I29 H41:I41 H43:I43 H47:I47 H49:I49 H51:I51 Q41 H7:I7 H53 H17:J17 H33:I33" name="Nama Program Studi"/>
    <protectedRange sqref="S59" name="Tanggal Penilaian AL"/>
    <protectedRange sqref="S57" name="Kota Penilaian AL"/>
    <protectedRange sqref="H5:I5 H31:I31" name="Nama PT"/>
  </protectedRanges>
  <mergeCells count="19">
    <mergeCell ref="D60:E60"/>
    <mergeCell ref="H47:N47"/>
    <mergeCell ref="H49:Q49"/>
    <mergeCell ref="H51:P51"/>
    <mergeCell ref="S57:X57"/>
    <mergeCell ref="S59:U59"/>
    <mergeCell ref="H45:K45"/>
    <mergeCell ref="U45:V45"/>
    <mergeCell ref="A2:Y2"/>
    <mergeCell ref="A3:Y3"/>
    <mergeCell ref="H5:X5"/>
    <mergeCell ref="H7:N7"/>
    <mergeCell ref="H17:J17"/>
    <mergeCell ref="H27:N27"/>
    <mergeCell ref="H29:J29"/>
    <mergeCell ref="H31:X31"/>
    <mergeCell ref="H33:X33"/>
    <mergeCell ref="H41:X41"/>
    <mergeCell ref="H43:X43"/>
  </mergeCells>
  <dataValidations count="4">
    <dataValidation type="list" allowBlank="1" showInputMessage="1" showErrorMessage="1" sqref="H17:J17" xr:uid="{00000000-0002-0000-0000-000000000000}">
      <formula1>$H$18:$H$25</formula1>
    </dataValidation>
    <dataValidation type="list" allowBlank="1" showInputMessage="1" showErrorMessage="1" sqref="H35:N39 I9:N15" xr:uid="{00000000-0002-0000-0000-000001000000}">
      <formula1>#REF!</formula1>
    </dataValidation>
    <dataValidation type="list" allowBlank="1" showInputMessage="1" showErrorMessage="1" sqref="H7:N7" xr:uid="{00000000-0002-0000-0000-000002000000}">
      <formula1>$H$8:$H$15</formula1>
    </dataValidation>
    <dataValidation allowBlank="1" showInputMessage="1" showErrorMessage="1" sqref="H47:I47 H43:I43 H49:I49 H51:I51 H53 H29 H27" xr:uid="{00000000-0002-0000-0000-000003000000}"/>
  </dataValidations>
  <hyperlinks>
    <hyperlink ref="H49" r:id="rId1" xr:uid="{8C589E82-D580-49D0-9D38-7019E06F4102}"/>
    <hyperlink ref="H51" r:id="rId2" xr:uid="{28CDFAA6-94DF-4D98-BF76-F77AE74F6BFD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6"/>
  <sheetViews>
    <sheetView zoomScale="140" zoomScaleNormal="14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11" sqref="H11"/>
    </sheetView>
  </sheetViews>
  <sheetFormatPr defaultColWidth="8.85546875" defaultRowHeight="15" x14ac:dyDescent="0.25"/>
  <cols>
    <col min="1" max="1" width="5.5703125" style="3" customWidth="1"/>
    <col min="2" max="2" width="23" style="3" customWidth="1"/>
    <col min="3" max="5" width="7.5703125" style="3" customWidth="1"/>
    <col min="6" max="6" width="7.7109375" style="3" customWidth="1"/>
    <col min="7" max="9" width="7.85546875" style="3" customWidth="1"/>
    <col min="10" max="10" width="7.7109375" style="3" customWidth="1"/>
    <col min="11" max="11" width="14.42578125" style="3" customWidth="1"/>
    <col min="12" max="12" width="14.5703125" style="3" bestFit="1" customWidth="1"/>
    <col min="13" max="16384" width="8.85546875" style="3"/>
  </cols>
  <sheetData>
    <row r="1" spans="1:12" x14ac:dyDescent="0.25">
      <c r="A1" s="38" t="s">
        <v>83</v>
      </c>
      <c r="L1" s="20" t="s">
        <v>160</v>
      </c>
    </row>
    <row r="2" spans="1:12" x14ac:dyDescent="0.25">
      <c r="A2" s="38"/>
    </row>
    <row r="3" spans="1:12" ht="21.95" customHeight="1" x14ac:dyDescent="0.25">
      <c r="A3" s="202" t="s">
        <v>212</v>
      </c>
      <c r="B3" s="202" t="s">
        <v>314</v>
      </c>
      <c r="C3" s="202" t="s">
        <v>379</v>
      </c>
      <c r="D3" s="202"/>
      <c r="E3" s="202"/>
      <c r="F3" s="202"/>
      <c r="G3" s="202"/>
      <c r="H3" s="202"/>
      <c r="I3" s="202"/>
      <c r="J3" s="202"/>
      <c r="K3" s="202" t="s">
        <v>380</v>
      </c>
    </row>
    <row r="4" spans="1:12" ht="30" customHeight="1" x14ac:dyDescent="0.25">
      <c r="A4" s="202"/>
      <c r="B4" s="202"/>
      <c r="C4" s="202" t="s">
        <v>381</v>
      </c>
      <c r="D4" s="202"/>
      <c r="E4" s="202"/>
      <c r="F4" s="202"/>
      <c r="G4" s="202" t="s">
        <v>382</v>
      </c>
      <c r="H4" s="202"/>
      <c r="I4" s="202"/>
      <c r="J4" s="202"/>
      <c r="K4" s="202"/>
    </row>
    <row r="5" spans="1:12" ht="25.5" x14ac:dyDescent="0.25">
      <c r="A5" s="202"/>
      <c r="B5" s="202"/>
      <c r="C5" s="39" t="s">
        <v>286</v>
      </c>
      <c r="D5" s="39" t="s">
        <v>287</v>
      </c>
      <c r="E5" s="39" t="s">
        <v>288</v>
      </c>
      <c r="F5" s="39" t="s">
        <v>383</v>
      </c>
      <c r="G5" s="39" t="s">
        <v>286</v>
      </c>
      <c r="H5" s="39" t="s">
        <v>287</v>
      </c>
      <c r="I5" s="39" t="s">
        <v>288</v>
      </c>
      <c r="J5" s="39" t="s">
        <v>383</v>
      </c>
      <c r="K5" s="202"/>
    </row>
    <row r="6" spans="1:12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</row>
    <row r="7" spans="1:12" x14ac:dyDescent="0.25">
      <c r="A7" s="31">
        <v>1</v>
      </c>
      <c r="B7" s="34" t="s">
        <v>327</v>
      </c>
      <c r="C7" s="25">
        <v>10</v>
      </c>
      <c r="D7" s="25">
        <v>9</v>
      </c>
      <c r="E7" s="25">
        <v>8</v>
      </c>
      <c r="F7" s="71">
        <f>AVERAGE(C7:E7)</f>
        <v>9</v>
      </c>
      <c r="G7" s="25">
        <v>0</v>
      </c>
      <c r="H7" s="25">
        <v>0</v>
      </c>
      <c r="I7" s="25">
        <v>2</v>
      </c>
      <c r="J7" s="71">
        <f>AVERAGE(G7:I7)</f>
        <v>0.66666666666666663</v>
      </c>
      <c r="K7" s="71">
        <f>(F7+J7)/4</f>
        <v>2.4166666666666665</v>
      </c>
      <c r="L7" s="158"/>
    </row>
    <row r="8" spans="1:12" ht="25.5" x14ac:dyDescent="0.25">
      <c r="A8" s="31">
        <v>2</v>
      </c>
      <c r="B8" s="34" t="s">
        <v>334</v>
      </c>
      <c r="C8" s="25">
        <v>17</v>
      </c>
      <c r="D8" s="25">
        <v>14</v>
      </c>
      <c r="E8" s="25">
        <v>12</v>
      </c>
      <c r="F8" s="71">
        <f t="shared" ref="F8:F14" si="0">AVERAGE(C8:E8)</f>
        <v>14.333333333333334</v>
      </c>
      <c r="G8" s="25">
        <v>2</v>
      </c>
      <c r="H8" s="25">
        <v>2</v>
      </c>
      <c r="I8" s="25">
        <v>3</v>
      </c>
      <c r="J8" s="71">
        <f t="shared" ref="J8:J14" si="1">AVERAGE(G8:I8)</f>
        <v>2.3333333333333335</v>
      </c>
      <c r="K8" s="71">
        <f t="shared" ref="K8:K14" si="2">(F8+J8)/4</f>
        <v>4.166666666666667</v>
      </c>
      <c r="L8" s="158"/>
    </row>
    <row r="9" spans="1:12" x14ac:dyDescent="0.25">
      <c r="A9" s="31">
        <v>3</v>
      </c>
      <c r="B9" s="35" t="s">
        <v>342</v>
      </c>
      <c r="C9" s="25">
        <v>12</v>
      </c>
      <c r="D9" s="25">
        <v>15</v>
      </c>
      <c r="E9" s="25">
        <v>14</v>
      </c>
      <c r="F9" s="71">
        <f t="shared" si="0"/>
        <v>13.666666666666666</v>
      </c>
      <c r="G9" s="25">
        <v>9</v>
      </c>
      <c r="H9" s="25">
        <v>3</v>
      </c>
      <c r="I9" s="25">
        <v>15</v>
      </c>
      <c r="J9" s="71">
        <f t="shared" si="1"/>
        <v>9</v>
      </c>
      <c r="K9" s="71">
        <f t="shared" si="2"/>
        <v>5.6666666666666661</v>
      </c>
      <c r="L9" s="158"/>
    </row>
    <row r="10" spans="1:12" x14ac:dyDescent="0.25">
      <c r="A10" s="31">
        <v>4</v>
      </c>
      <c r="B10" s="35" t="s">
        <v>384</v>
      </c>
      <c r="C10" s="25">
        <v>19</v>
      </c>
      <c r="D10" s="25">
        <v>14</v>
      </c>
      <c r="E10" s="25">
        <v>13</v>
      </c>
      <c r="F10" s="71">
        <f t="shared" si="0"/>
        <v>15.333333333333334</v>
      </c>
      <c r="G10" s="25">
        <v>7</v>
      </c>
      <c r="H10" s="25">
        <v>4</v>
      </c>
      <c r="I10" s="25">
        <v>8</v>
      </c>
      <c r="J10" s="71">
        <f t="shared" si="1"/>
        <v>6.333333333333333</v>
      </c>
      <c r="K10" s="71">
        <f t="shared" si="2"/>
        <v>5.416666666666667</v>
      </c>
      <c r="L10" s="158"/>
    </row>
    <row r="11" spans="1:12" x14ac:dyDescent="0.25">
      <c r="A11" s="31">
        <v>5</v>
      </c>
      <c r="B11" s="35" t="s">
        <v>355</v>
      </c>
      <c r="C11" s="25">
        <v>13</v>
      </c>
      <c r="D11" s="25">
        <v>10</v>
      </c>
      <c r="E11" s="25">
        <v>10</v>
      </c>
      <c r="F11" s="71">
        <f t="shared" si="0"/>
        <v>11</v>
      </c>
      <c r="G11" s="25">
        <v>0</v>
      </c>
      <c r="H11" s="25">
        <v>2</v>
      </c>
      <c r="I11" s="25">
        <v>1</v>
      </c>
      <c r="J11" s="71">
        <f t="shared" si="1"/>
        <v>1</v>
      </c>
      <c r="K11" s="71">
        <f t="shared" si="2"/>
        <v>3</v>
      </c>
      <c r="L11" s="158"/>
    </row>
    <row r="12" spans="1:12" x14ac:dyDescent="0.25">
      <c r="A12" s="31">
        <v>6</v>
      </c>
      <c r="B12" s="35" t="s">
        <v>361</v>
      </c>
      <c r="C12" s="25">
        <v>1</v>
      </c>
      <c r="D12" s="25">
        <v>1</v>
      </c>
      <c r="E12" s="25">
        <v>1</v>
      </c>
      <c r="F12" s="71">
        <f t="shared" si="0"/>
        <v>1</v>
      </c>
      <c r="G12" s="25">
        <v>0</v>
      </c>
      <c r="H12" s="25">
        <v>0</v>
      </c>
      <c r="I12" s="25">
        <v>0</v>
      </c>
      <c r="J12" s="71">
        <f t="shared" si="1"/>
        <v>0</v>
      </c>
      <c r="K12" s="71">
        <f t="shared" si="2"/>
        <v>0.25</v>
      </c>
      <c r="L12" s="158"/>
    </row>
    <row r="13" spans="1:12" x14ac:dyDescent="0.25">
      <c r="A13" s="31">
        <v>7</v>
      </c>
      <c r="B13" s="35" t="s">
        <v>367</v>
      </c>
      <c r="C13" s="25">
        <v>1</v>
      </c>
      <c r="D13" s="25">
        <v>4</v>
      </c>
      <c r="E13" s="25">
        <v>4</v>
      </c>
      <c r="F13" s="71">
        <f t="shared" si="0"/>
        <v>3</v>
      </c>
      <c r="G13" s="25">
        <v>7</v>
      </c>
      <c r="H13" s="25">
        <v>5</v>
      </c>
      <c r="I13" s="25">
        <v>11</v>
      </c>
      <c r="J13" s="71">
        <f t="shared" si="1"/>
        <v>7.666666666666667</v>
      </c>
      <c r="K13" s="71">
        <f t="shared" si="2"/>
        <v>2.666666666666667</v>
      </c>
      <c r="L13" s="158"/>
    </row>
    <row r="14" spans="1:12" x14ac:dyDescent="0.25">
      <c r="A14" s="31">
        <v>8</v>
      </c>
      <c r="B14" s="35" t="s">
        <v>385</v>
      </c>
      <c r="C14" s="25">
        <v>1</v>
      </c>
      <c r="D14" s="25">
        <v>1</v>
      </c>
      <c r="E14" s="25">
        <v>1</v>
      </c>
      <c r="F14" s="71">
        <f t="shared" si="0"/>
        <v>1</v>
      </c>
      <c r="G14" s="25">
        <v>0</v>
      </c>
      <c r="H14" s="25">
        <v>0</v>
      </c>
      <c r="I14" s="25">
        <v>7</v>
      </c>
      <c r="J14" s="71">
        <f t="shared" si="1"/>
        <v>2.3333333333333335</v>
      </c>
      <c r="K14" s="71">
        <f t="shared" si="2"/>
        <v>0.83333333333333337</v>
      </c>
      <c r="L14" s="158"/>
    </row>
    <row r="16" spans="1:12" x14ac:dyDescent="0.25">
      <c r="F16" s="157"/>
      <c r="J16" s="157"/>
      <c r="K16" s="157"/>
    </row>
  </sheetData>
  <mergeCells count="6">
    <mergeCell ref="A3:A5"/>
    <mergeCell ref="B3:B5"/>
    <mergeCell ref="C3:J3"/>
    <mergeCell ref="K3:K5"/>
    <mergeCell ref="C4:F4"/>
    <mergeCell ref="G4:J4"/>
  </mergeCells>
  <hyperlinks>
    <hyperlink ref="L1" location="'Daftar Tabel'!A1" display="&lt;&lt;&lt; Daftar Tabel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8"/>
  <sheetViews>
    <sheetView workbookViewId="0">
      <pane xSplit="1" ySplit="10" topLeftCell="B11" activePane="bottomRight" state="frozen"/>
      <selection pane="topRight" activeCell="L1" sqref="L1"/>
      <selection pane="bottomLeft" activeCell="L1" sqref="L1"/>
      <selection pane="bottomRight" activeCell="I21" sqref="I21"/>
    </sheetView>
  </sheetViews>
  <sheetFormatPr defaultColWidth="8.85546875" defaultRowHeight="15" x14ac:dyDescent="0.25"/>
  <cols>
    <col min="1" max="1" width="5.5703125" style="3" customWidth="1"/>
    <col min="2" max="2" width="24.140625" style="3" customWidth="1"/>
    <col min="3" max="7" width="10.5703125" style="3" customWidth="1"/>
    <col min="8" max="8" width="9.85546875" style="3" customWidth="1"/>
    <col min="9" max="9" width="10.5703125" style="3" customWidth="1"/>
    <col min="10" max="11" width="9.42578125" style="3" customWidth="1"/>
    <col min="12" max="12" width="14.5703125" style="3" bestFit="1" customWidth="1"/>
    <col min="13" max="16384" width="8.85546875" style="3"/>
  </cols>
  <sheetData>
    <row r="1" spans="1:12" x14ac:dyDescent="0.25">
      <c r="A1" s="3" t="s">
        <v>85</v>
      </c>
      <c r="L1" s="20" t="s">
        <v>160</v>
      </c>
    </row>
    <row r="3" spans="1:12" hidden="1" x14ac:dyDescent="0.25">
      <c r="B3" s="3" t="s">
        <v>210</v>
      </c>
    </row>
    <row r="4" spans="1:12" hidden="1" x14ac:dyDescent="0.25"/>
    <row r="5" spans="1:12" hidden="1" x14ac:dyDescent="0.25">
      <c r="B5" s="3" t="s">
        <v>211</v>
      </c>
    </row>
    <row r="6" spans="1:12" hidden="1" x14ac:dyDescent="0.25"/>
    <row r="7" spans="1:12" ht="29.45" customHeight="1" x14ac:dyDescent="0.25">
      <c r="A7" s="184" t="s">
        <v>212</v>
      </c>
      <c r="B7" s="184" t="s">
        <v>386</v>
      </c>
      <c r="C7" s="184" t="s">
        <v>387</v>
      </c>
      <c r="D7" s="186" t="s">
        <v>388</v>
      </c>
      <c r="E7" s="187"/>
      <c r="F7" s="187"/>
      <c r="G7" s="187"/>
      <c r="H7" s="187"/>
      <c r="I7" s="188"/>
      <c r="J7" s="184" t="s">
        <v>389</v>
      </c>
      <c r="K7" s="184" t="s">
        <v>390</v>
      </c>
    </row>
    <row r="8" spans="1:12" ht="30" customHeight="1" x14ac:dyDescent="0.25">
      <c r="A8" s="203"/>
      <c r="B8" s="203"/>
      <c r="C8" s="203"/>
      <c r="D8" s="186" t="s">
        <v>391</v>
      </c>
      <c r="E8" s="187"/>
      <c r="F8" s="188"/>
      <c r="G8" s="184" t="s">
        <v>262</v>
      </c>
      <c r="H8" s="184" t="s">
        <v>392</v>
      </c>
      <c r="I8" s="184" t="s">
        <v>393</v>
      </c>
      <c r="J8" s="203"/>
      <c r="K8" s="203"/>
    </row>
    <row r="9" spans="1:12" ht="32.1" customHeight="1" x14ac:dyDescent="0.25">
      <c r="A9" s="185"/>
      <c r="B9" s="185"/>
      <c r="C9" s="185"/>
      <c r="D9" s="27" t="s">
        <v>394</v>
      </c>
      <c r="E9" s="27" t="s">
        <v>395</v>
      </c>
      <c r="F9" s="27" t="s">
        <v>396</v>
      </c>
      <c r="G9" s="185"/>
      <c r="H9" s="185"/>
      <c r="I9" s="185"/>
      <c r="J9" s="185"/>
      <c r="K9" s="185"/>
    </row>
    <row r="10" spans="1:12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</row>
    <row r="11" spans="1:12" x14ac:dyDescent="0.25">
      <c r="A11" s="31">
        <v>1</v>
      </c>
      <c r="B11" s="105" t="s">
        <v>397</v>
      </c>
      <c r="C11" s="25" t="s">
        <v>211</v>
      </c>
      <c r="D11" s="107">
        <v>3</v>
      </c>
      <c r="E11" s="107">
        <v>6</v>
      </c>
      <c r="F11" s="107">
        <v>0</v>
      </c>
      <c r="G11" s="107">
        <v>2</v>
      </c>
      <c r="H11" s="107">
        <v>1</v>
      </c>
      <c r="I11" s="107">
        <v>10</v>
      </c>
      <c r="J11" s="25">
        <f>SUM(D11:I11)</f>
        <v>22</v>
      </c>
      <c r="K11" s="25">
        <f>J11/2</f>
        <v>11</v>
      </c>
    </row>
    <row r="12" spans="1:12" ht="25.5" x14ac:dyDescent="0.25">
      <c r="A12" s="31">
        <v>2</v>
      </c>
      <c r="B12" s="105" t="s">
        <v>398</v>
      </c>
      <c r="C12" s="25" t="s">
        <v>211</v>
      </c>
      <c r="D12" s="107">
        <v>2</v>
      </c>
      <c r="E12" s="107">
        <v>3</v>
      </c>
      <c r="F12" s="107">
        <v>0</v>
      </c>
      <c r="G12" s="107">
        <v>2</v>
      </c>
      <c r="H12" s="107">
        <v>1</v>
      </c>
      <c r="I12" s="107">
        <v>8</v>
      </c>
      <c r="J12" s="25">
        <f t="shared" ref="J12:J18" si="0">SUM(D12:I12)</f>
        <v>16</v>
      </c>
      <c r="K12" s="25">
        <f t="shared" ref="K12:K18" si="1">J12/2</f>
        <v>8</v>
      </c>
    </row>
    <row r="13" spans="1:12" x14ac:dyDescent="0.25">
      <c r="A13" s="31">
        <v>3</v>
      </c>
      <c r="B13" s="35" t="s">
        <v>399</v>
      </c>
      <c r="C13" s="25" t="s">
        <v>211</v>
      </c>
      <c r="D13" s="108">
        <v>8.3000000000000007</v>
      </c>
      <c r="E13" s="25">
        <v>17</v>
      </c>
      <c r="F13" s="25">
        <v>0</v>
      </c>
      <c r="G13" s="25">
        <v>2</v>
      </c>
      <c r="H13" s="25">
        <v>1</v>
      </c>
      <c r="I13" s="25">
        <v>6</v>
      </c>
      <c r="J13" s="25">
        <f t="shared" si="0"/>
        <v>34.299999999999997</v>
      </c>
      <c r="K13" s="25">
        <f t="shared" si="1"/>
        <v>17.149999999999999</v>
      </c>
    </row>
    <row r="14" spans="1:12" x14ac:dyDescent="0.25">
      <c r="A14" s="31">
        <v>4</v>
      </c>
      <c r="B14" s="35" t="s">
        <v>400</v>
      </c>
      <c r="C14" s="25" t="s">
        <v>211</v>
      </c>
      <c r="D14" s="25">
        <v>6</v>
      </c>
      <c r="E14" s="25">
        <v>20.5</v>
      </c>
      <c r="F14" s="25">
        <v>0</v>
      </c>
      <c r="G14" s="25">
        <v>2</v>
      </c>
      <c r="H14" s="25">
        <v>1</v>
      </c>
      <c r="I14" s="25">
        <v>0</v>
      </c>
      <c r="J14" s="25">
        <f t="shared" si="0"/>
        <v>29.5</v>
      </c>
      <c r="K14" s="25">
        <f t="shared" si="1"/>
        <v>14.75</v>
      </c>
    </row>
    <row r="15" spans="1:12" x14ac:dyDescent="0.25">
      <c r="A15" s="31">
        <v>5</v>
      </c>
      <c r="B15" s="35" t="s">
        <v>401</v>
      </c>
      <c r="C15" s="25" t="s">
        <v>211</v>
      </c>
      <c r="D15" s="25">
        <v>3</v>
      </c>
      <c r="E15" s="25">
        <v>26</v>
      </c>
      <c r="F15" s="25">
        <v>0</v>
      </c>
      <c r="G15" s="25">
        <v>2</v>
      </c>
      <c r="H15" s="25">
        <v>1</v>
      </c>
      <c r="I15" s="25">
        <v>6</v>
      </c>
      <c r="J15" s="25">
        <f t="shared" si="0"/>
        <v>38</v>
      </c>
      <c r="K15" s="25">
        <f t="shared" si="1"/>
        <v>19</v>
      </c>
    </row>
    <row r="16" spans="1:12" x14ac:dyDescent="0.25">
      <c r="A16" s="31">
        <v>6</v>
      </c>
      <c r="B16" s="35" t="s">
        <v>361</v>
      </c>
      <c r="C16" s="25" t="s">
        <v>211</v>
      </c>
      <c r="D16" s="25">
        <v>6.8</v>
      </c>
      <c r="E16" s="25">
        <v>20</v>
      </c>
      <c r="F16" s="25">
        <v>0</v>
      </c>
      <c r="G16" s="25">
        <v>2</v>
      </c>
      <c r="H16" s="25">
        <v>1</v>
      </c>
      <c r="I16" s="25">
        <v>0</v>
      </c>
      <c r="J16" s="25">
        <f t="shared" si="0"/>
        <v>29.8</v>
      </c>
      <c r="K16" s="25">
        <f t="shared" si="1"/>
        <v>14.9</v>
      </c>
    </row>
    <row r="17" spans="1:11" x14ac:dyDescent="0.25">
      <c r="A17" s="31">
        <v>7</v>
      </c>
      <c r="B17" s="106" t="s">
        <v>367</v>
      </c>
      <c r="C17" s="25" t="s">
        <v>211</v>
      </c>
      <c r="D17" s="25">
        <v>0</v>
      </c>
      <c r="E17" s="25">
        <v>25</v>
      </c>
      <c r="F17" s="25">
        <v>0</v>
      </c>
      <c r="G17" s="25">
        <v>2</v>
      </c>
      <c r="H17" s="25">
        <v>1</v>
      </c>
      <c r="I17" s="25">
        <v>0</v>
      </c>
      <c r="J17" s="25">
        <f t="shared" si="0"/>
        <v>28</v>
      </c>
      <c r="K17" s="25">
        <f t="shared" si="1"/>
        <v>14</v>
      </c>
    </row>
    <row r="18" spans="1:11" x14ac:dyDescent="0.25">
      <c r="A18" s="31">
        <v>8</v>
      </c>
      <c r="B18" s="106" t="s">
        <v>402</v>
      </c>
      <c r="C18" s="25" t="s">
        <v>211</v>
      </c>
      <c r="D18" s="25">
        <v>3</v>
      </c>
      <c r="E18" s="25">
        <v>9</v>
      </c>
      <c r="F18" s="25">
        <v>0</v>
      </c>
      <c r="G18" s="25">
        <v>2</v>
      </c>
      <c r="H18" s="25">
        <v>1</v>
      </c>
      <c r="I18" s="25">
        <v>6</v>
      </c>
      <c r="J18" s="25">
        <f t="shared" si="0"/>
        <v>21</v>
      </c>
      <c r="K18" s="25">
        <f t="shared" si="1"/>
        <v>10.5</v>
      </c>
    </row>
  </sheetData>
  <mergeCells count="10">
    <mergeCell ref="A7:A9"/>
    <mergeCell ref="B7:B9"/>
    <mergeCell ref="C7:C9"/>
    <mergeCell ref="D7:I7"/>
    <mergeCell ref="J7:J9"/>
    <mergeCell ref="K7:K9"/>
    <mergeCell ref="D8:F8"/>
    <mergeCell ref="G8:G9"/>
    <mergeCell ref="H8:H9"/>
    <mergeCell ref="I8:I9"/>
  </mergeCells>
  <dataValidations count="1">
    <dataValidation type="list" allowBlank="1" showInputMessage="1" showErrorMessage="1" sqref="C11:C18" xr:uid="{00000000-0002-0000-0A00-000000000000}">
      <formula1>$B$4:$B$5</formula1>
    </dataValidation>
  </dataValidations>
  <hyperlinks>
    <hyperlink ref="L1" location="'Daftar Tabel'!A1" display="&lt;&lt;&lt; Daftar Tabel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"/>
  <sheetViews>
    <sheetView workbookViewId="0">
      <pane xSplit="1" ySplit="4" topLeftCell="B5" activePane="bottomRight" state="frozen"/>
      <selection pane="topRight" activeCell="L1" sqref="L1"/>
      <selection pane="bottomLeft" activeCell="L1" sqref="L1"/>
      <selection pane="bottomRight" activeCell="N17" sqref="N17"/>
    </sheetView>
  </sheetViews>
  <sheetFormatPr defaultColWidth="8.85546875" defaultRowHeight="15" x14ac:dyDescent="0.25"/>
  <cols>
    <col min="1" max="1" width="5.5703125" style="3" customWidth="1"/>
    <col min="2" max="2" width="19.42578125" style="3" customWidth="1"/>
    <col min="3" max="3" width="10" style="3" customWidth="1"/>
    <col min="4" max="4" width="13.42578125" style="3" customWidth="1"/>
    <col min="5" max="5" width="12.5703125" style="3" customWidth="1"/>
    <col min="6" max="6" width="13.5703125" style="3" customWidth="1"/>
    <col min="7" max="8" width="12.5703125" style="3" customWidth="1"/>
    <col min="9" max="10" width="13.85546875" style="3" customWidth="1"/>
    <col min="11" max="11" width="14.5703125" style="3" bestFit="1" customWidth="1"/>
    <col min="12" max="16384" width="8.85546875" style="3"/>
  </cols>
  <sheetData>
    <row r="1" spans="1:11" x14ac:dyDescent="0.25">
      <c r="A1" s="3" t="s">
        <v>87</v>
      </c>
      <c r="K1" s="20" t="s">
        <v>160</v>
      </c>
    </row>
    <row r="3" spans="1:11" hidden="1" x14ac:dyDescent="0.25">
      <c r="F3" s="3" t="s">
        <v>308</v>
      </c>
    </row>
    <row r="4" spans="1:11" hidden="1" x14ac:dyDescent="0.25"/>
    <row r="5" spans="1:11" hidden="1" x14ac:dyDescent="0.25">
      <c r="F5" s="3" t="s">
        <v>309</v>
      </c>
    </row>
    <row r="6" spans="1:11" hidden="1" x14ac:dyDescent="0.25">
      <c r="F6" s="3" t="s">
        <v>310</v>
      </c>
    </row>
    <row r="7" spans="1:11" hidden="1" x14ac:dyDescent="0.25">
      <c r="F7" s="3" t="s">
        <v>311</v>
      </c>
    </row>
    <row r="8" spans="1:11" hidden="1" x14ac:dyDescent="0.25">
      <c r="F8" s="3" t="s">
        <v>312</v>
      </c>
    </row>
    <row r="9" spans="1:11" hidden="1" x14ac:dyDescent="0.25">
      <c r="F9" s="3" t="s">
        <v>313</v>
      </c>
    </row>
    <row r="10" spans="1:11" hidden="1" x14ac:dyDescent="0.25"/>
    <row r="11" spans="1:11" ht="63.75" x14ac:dyDescent="0.25">
      <c r="A11" s="27" t="s">
        <v>212</v>
      </c>
      <c r="B11" s="27" t="s">
        <v>314</v>
      </c>
      <c r="C11" s="27" t="s">
        <v>315</v>
      </c>
      <c r="D11" s="27" t="s">
        <v>316</v>
      </c>
      <c r="E11" s="27" t="s">
        <v>317</v>
      </c>
      <c r="F11" s="27" t="s">
        <v>319</v>
      </c>
      <c r="G11" s="27" t="s">
        <v>320</v>
      </c>
      <c r="H11" s="27" t="s">
        <v>321</v>
      </c>
      <c r="I11" s="27" t="s">
        <v>322</v>
      </c>
      <c r="J11" s="27" t="s">
        <v>323</v>
      </c>
    </row>
    <row r="12" spans="1:11" x14ac:dyDescent="0.25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29">
        <v>7</v>
      </c>
      <c r="H12" s="29">
        <v>8</v>
      </c>
      <c r="I12" s="29">
        <v>9</v>
      </c>
      <c r="J12" s="29">
        <v>10</v>
      </c>
    </row>
    <row r="13" spans="1:11" x14ac:dyDescent="0.25">
      <c r="A13" s="31">
        <v>1</v>
      </c>
      <c r="B13" s="35"/>
      <c r="C13" s="25"/>
      <c r="D13" s="35"/>
      <c r="E13" s="25"/>
      <c r="F13" s="25"/>
      <c r="G13" s="25"/>
      <c r="H13" s="25"/>
      <c r="I13" s="25"/>
      <c r="J13" s="25"/>
    </row>
    <row r="14" spans="1:11" x14ac:dyDescent="0.25">
      <c r="A14" s="31">
        <v>2</v>
      </c>
      <c r="B14" s="35"/>
      <c r="C14" s="25"/>
      <c r="D14" s="35"/>
      <c r="E14" s="25"/>
      <c r="F14" s="25"/>
      <c r="G14" s="25"/>
      <c r="H14" s="25"/>
      <c r="I14" s="25"/>
      <c r="J14" s="25"/>
    </row>
    <row r="15" spans="1:11" x14ac:dyDescent="0.25">
      <c r="A15" s="31">
        <v>3</v>
      </c>
      <c r="B15" s="35"/>
      <c r="C15" s="25"/>
      <c r="D15" s="35"/>
      <c r="E15" s="25"/>
      <c r="F15" s="25"/>
      <c r="G15" s="25"/>
      <c r="H15" s="25"/>
      <c r="I15" s="25"/>
      <c r="J15" s="25"/>
    </row>
    <row r="16" spans="1:11" x14ac:dyDescent="0.25">
      <c r="A16" s="31">
        <v>4</v>
      </c>
      <c r="B16" s="35"/>
      <c r="C16" s="25"/>
      <c r="D16" s="35"/>
      <c r="E16" s="25"/>
      <c r="F16" s="25"/>
      <c r="G16" s="25"/>
      <c r="H16" s="25"/>
      <c r="I16" s="25"/>
      <c r="J16" s="25"/>
    </row>
    <row r="17" spans="1:10" x14ac:dyDescent="0.25">
      <c r="A17" s="31">
        <v>5</v>
      </c>
      <c r="B17" s="35"/>
      <c r="C17" s="25"/>
      <c r="D17" s="35"/>
      <c r="E17" s="25"/>
      <c r="F17" s="25"/>
      <c r="G17" s="25"/>
      <c r="H17" s="25"/>
      <c r="I17" s="25"/>
      <c r="J17" s="25"/>
    </row>
    <row r="18" spans="1:10" x14ac:dyDescent="0.25">
      <c r="A18" s="31" t="s">
        <v>403</v>
      </c>
      <c r="B18" s="36"/>
      <c r="C18" s="25"/>
      <c r="D18" s="35"/>
      <c r="E18" s="25"/>
      <c r="F18" s="25"/>
      <c r="G18" s="25"/>
      <c r="H18" s="25"/>
      <c r="I18" s="25"/>
      <c r="J18" s="25"/>
    </row>
  </sheetData>
  <dataValidations disablePrompts="1" count="1">
    <dataValidation type="list" allowBlank="1" showInputMessage="1" showErrorMessage="1" sqref="F13:F18" xr:uid="{00000000-0002-0000-0B00-000000000000}">
      <formula1>$F$4:$F$9</formula1>
    </dataValidation>
  </dataValidations>
  <hyperlinks>
    <hyperlink ref="K1" location="'Daftar Tabel'!A1" display="&lt;&lt;&lt; Daftar Tabel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"/>
  <sheetViews>
    <sheetView workbookViewId="0">
      <pane xSplit="1" ySplit="5" topLeftCell="B6" activePane="bottomRight" state="frozen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3" customWidth="1"/>
    <col min="2" max="2" width="23" style="3" customWidth="1"/>
    <col min="3" max="3" width="11.5703125" style="3" customWidth="1"/>
    <col min="4" max="4" width="14.140625" style="3" customWidth="1"/>
    <col min="5" max="6" width="10.5703125" style="3" customWidth="1"/>
    <col min="7" max="8" width="13.42578125" style="3" customWidth="1"/>
    <col min="9" max="9" width="10.5703125" style="3" customWidth="1"/>
    <col min="10" max="10" width="14.5703125" style="3" bestFit="1" customWidth="1"/>
    <col min="11" max="16384" width="8.85546875" style="3"/>
  </cols>
  <sheetData>
    <row r="1" spans="1:10" x14ac:dyDescent="0.25">
      <c r="A1" s="38" t="s">
        <v>404</v>
      </c>
      <c r="J1" s="20" t="s">
        <v>160</v>
      </c>
    </row>
    <row r="2" spans="1:10" x14ac:dyDescent="0.25">
      <c r="A2" s="38"/>
    </row>
    <row r="3" spans="1:10" x14ac:dyDescent="0.25">
      <c r="A3" s="40" t="s">
        <v>405</v>
      </c>
    </row>
    <row r="4" spans="1:10" ht="51" x14ac:dyDescent="0.25">
      <c r="A4" s="39" t="s">
        <v>212</v>
      </c>
      <c r="B4" s="39" t="s">
        <v>406</v>
      </c>
      <c r="C4" s="39" t="s">
        <v>407</v>
      </c>
      <c r="D4" s="39" t="s">
        <v>408</v>
      </c>
      <c r="E4" s="39" t="s">
        <v>409</v>
      </c>
      <c r="F4" s="39" t="s">
        <v>317</v>
      </c>
      <c r="G4" s="39" t="s">
        <v>410</v>
      </c>
      <c r="H4" s="39" t="s">
        <v>411</v>
      </c>
      <c r="I4" s="39" t="s">
        <v>412</v>
      </c>
    </row>
    <row r="5" spans="1:10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</row>
    <row r="6" spans="1:10" x14ac:dyDescent="0.25">
      <c r="A6" s="31">
        <v>1</v>
      </c>
      <c r="B6" s="35"/>
      <c r="C6" s="25"/>
      <c r="D6" s="25"/>
      <c r="E6" s="25"/>
      <c r="F6" s="25"/>
      <c r="G6" s="25"/>
      <c r="H6" s="25"/>
      <c r="I6" s="25"/>
    </row>
    <row r="7" spans="1:10" x14ac:dyDescent="0.25">
      <c r="A7" s="31">
        <v>2</v>
      </c>
      <c r="B7" s="35"/>
      <c r="C7" s="25"/>
      <c r="D7" s="25"/>
      <c r="E7" s="25"/>
      <c r="F7" s="25"/>
      <c r="G7" s="25"/>
      <c r="H7" s="25"/>
      <c r="I7" s="25"/>
    </row>
    <row r="8" spans="1:10" x14ac:dyDescent="0.25">
      <c r="A8" s="31">
        <v>3</v>
      </c>
      <c r="B8" s="35"/>
      <c r="C8" s="25"/>
      <c r="D8" s="25"/>
      <c r="E8" s="25"/>
      <c r="F8" s="25"/>
      <c r="G8" s="25"/>
      <c r="H8" s="25"/>
      <c r="I8" s="25"/>
    </row>
    <row r="9" spans="1:10" x14ac:dyDescent="0.25">
      <c r="A9" s="31">
        <v>4</v>
      </c>
      <c r="B9" s="35"/>
      <c r="C9" s="25"/>
      <c r="D9" s="25"/>
      <c r="E9" s="25"/>
      <c r="F9" s="25"/>
      <c r="G9" s="25"/>
      <c r="H9" s="25"/>
      <c r="I9" s="25"/>
    </row>
    <row r="10" spans="1:10" x14ac:dyDescent="0.25">
      <c r="A10" s="31">
        <v>5</v>
      </c>
      <c r="B10" s="35"/>
      <c r="C10" s="25"/>
      <c r="D10" s="25"/>
      <c r="E10" s="25"/>
      <c r="F10" s="25"/>
      <c r="G10" s="25"/>
      <c r="H10" s="25"/>
      <c r="I10" s="25"/>
    </row>
    <row r="11" spans="1:10" x14ac:dyDescent="0.25">
      <c r="A11" s="31" t="s">
        <v>403</v>
      </c>
      <c r="B11" s="35"/>
      <c r="C11" s="25"/>
      <c r="D11" s="25"/>
      <c r="E11" s="25"/>
      <c r="F11" s="25"/>
      <c r="G11" s="25"/>
      <c r="H11" s="25"/>
      <c r="I11" s="25"/>
    </row>
  </sheetData>
  <hyperlinks>
    <hyperlink ref="J1" location="'Daftar Tabel'!A1" display="&lt;&lt;&lt; Daftar Tabel" xr:uid="{00000000-0004-0000-0C00-000000000000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1"/>
  <sheetViews>
    <sheetView workbookViewId="0">
      <pane xSplit="1" ySplit="9" topLeftCell="B29" activePane="bottomRight" state="frozen"/>
      <selection pane="topRight" activeCell="L1" sqref="L1"/>
      <selection pane="bottomLeft" activeCell="L1" sqref="L1"/>
      <selection pane="bottomRight" activeCell="C11" sqref="C11"/>
    </sheetView>
  </sheetViews>
  <sheetFormatPr defaultColWidth="8.85546875" defaultRowHeight="15" x14ac:dyDescent="0.25"/>
  <cols>
    <col min="1" max="1" width="5.5703125" customWidth="1"/>
    <col min="2" max="2" width="24" customWidth="1"/>
    <col min="3" max="3" width="20.140625" customWidth="1"/>
    <col min="4" max="4" width="14.85546875" customWidth="1"/>
    <col min="5" max="7" width="9.5703125" customWidth="1"/>
    <col min="8" max="8" width="9.85546875" customWidth="1"/>
    <col min="9" max="9" width="14.5703125" bestFit="1" customWidth="1"/>
  </cols>
  <sheetData>
    <row r="1" spans="1:9" x14ac:dyDescent="0.25">
      <c r="A1" s="41" t="s">
        <v>413</v>
      </c>
      <c r="I1" s="20" t="s">
        <v>160</v>
      </c>
    </row>
    <row r="2" spans="1:9" hidden="1" x14ac:dyDescent="0.25">
      <c r="A2" s="41"/>
      <c r="I2" s="20"/>
    </row>
    <row r="3" spans="1:9" hidden="1" x14ac:dyDescent="0.25">
      <c r="A3" s="41"/>
      <c r="B3" t="s">
        <v>210</v>
      </c>
      <c r="I3" s="20"/>
    </row>
    <row r="4" spans="1:9" hidden="1" x14ac:dyDescent="0.25">
      <c r="A4" s="41"/>
      <c r="I4" s="20"/>
    </row>
    <row r="5" spans="1:9" hidden="1" x14ac:dyDescent="0.25">
      <c r="A5" s="41"/>
      <c r="B5" t="s">
        <v>211</v>
      </c>
      <c r="I5" s="20"/>
    </row>
    <row r="6" spans="1:9" x14ac:dyDescent="0.25">
      <c r="A6" s="41"/>
    </row>
    <row r="7" spans="1:9" ht="20.45" customHeight="1" x14ac:dyDescent="0.25">
      <c r="A7" s="184" t="s">
        <v>212</v>
      </c>
      <c r="B7" s="184" t="s">
        <v>314</v>
      </c>
      <c r="C7" s="184" t="s">
        <v>317</v>
      </c>
      <c r="D7" s="184" t="s">
        <v>414</v>
      </c>
      <c r="E7" s="186" t="s">
        <v>415</v>
      </c>
      <c r="F7" s="187"/>
      <c r="G7" s="188"/>
      <c r="H7" s="184" t="s">
        <v>416</v>
      </c>
    </row>
    <row r="8" spans="1:9" ht="27.6" customHeight="1" x14ac:dyDescent="0.25">
      <c r="A8" s="185"/>
      <c r="B8" s="185"/>
      <c r="C8" s="185"/>
      <c r="D8" s="185"/>
      <c r="E8" s="27" t="s">
        <v>417</v>
      </c>
      <c r="F8" s="27" t="s">
        <v>221</v>
      </c>
      <c r="G8" s="27" t="s">
        <v>220</v>
      </c>
      <c r="H8" s="185"/>
    </row>
    <row r="9" spans="1:9" x14ac:dyDescent="0.25">
      <c r="A9" s="42">
        <v>1</v>
      </c>
      <c r="B9" s="43">
        <v>2</v>
      </c>
      <c r="C9" s="43">
        <v>3</v>
      </c>
      <c r="D9" s="43">
        <v>4</v>
      </c>
      <c r="E9" s="29">
        <v>5</v>
      </c>
      <c r="F9" s="29">
        <v>6</v>
      </c>
      <c r="G9" s="29">
        <v>7</v>
      </c>
      <c r="H9" s="29">
        <v>8</v>
      </c>
    </row>
    <row r="10" spans="1:9" ht="77.25" x14ac:dyDescent="0.25">
      <c r="A10" s="44">
        <v>1</v>
      </c>
      <c r="B10" s="109" t="s">
        <v>327</v>
      </c>
      <c r="C10" s="35" t="s">
        <v>205</v>
      </c>
      <c r="D10" s="45" t="s">
        <v>418</v>
      </c>
      <c r="E10" s="25"/>
      <c r="F10" s="25"/>
      <c r="G10" s="25" t="s">
        <v>211</v>
      </c>
      <c r="H10" s="25">
        <v>2021</v>
      </c>
    </row>
    <row r="11" spans="1:9" ht="102.75" x14ac:dyDescent="0.25">
      <c r="A11" s="44">
        <v>2</v>
      </c>
      <c r="B11" s="110" t="s">
        <v>334</v>
      </c>
      <c r="C11" s="35" t="s">
        <v>337</v>
      </c>
      <c r="D11" s="45" t="s">
        <v>419</v>
      </c>
      <c r="E11" s="25"/>
      <c r="F11" s="25" t="s">
        <v>211</v>
      </c>
      <c r="G11" s="25"/>
      <c r="H11" s="25">
        <v>2021</v>
      </c>
    </row>
    <row r="12" spans="1:9" ht="90" x14ac:dyDescent="0.25">
      <c r="A12" s="44">
        <v>3</v>
      </c>
      <c r="B12" s="110" t="s">
        <v>334</v>
      </c>
      <c r="C12" s="35" t="s">
        <v>337</v>
      </c>
      <c r="D12" s="45" t="s">
        <v>420</v>
      </c>
      <c r="E12" s="25"/>
      <c r="F12" s="25" t="s">
        <v>211</v>
      </c>
      <c r="G12" s="25"/>
      <c r="H12" s="25">
        <v>2020</v>
      </c>
    </row>
    <row r="13" spans="1:9" ht="38.25" x14ac:dyDescent="0.25">
      <c r="A13" s="44">
        <v>4</v>
      </c>
      <c r="B13" s="111" t="s">
        <v>342</v>
      </c>
      <c r="C13" s="35" t="s">
        <v>421</v>
      </c>
      <c r="D13" s="60" t="s">
        <v>422</v>
      </c>
      <c r="E13" s="25"/>
      <c r="F13" s="25" t="s">
        <v>211</v>
      </c>
      <c r="G13" s="25"/>
      <c r="H13" s="25">
        <v>2021</v>
      </c>
    </row>
    <row r="14" spans="1:9" ht="77.25" x14ac:dyDescent="0.25">
      <c r="A14" s="44">
        <v>5</v>
      </c>
      <c r="B14" s="111" t="s">
        <v>342</v>
      </c>
      <c r="C14" s="35" t="s">
        <v>421</v>
      </c>
      <c r="D14" s="112" t="s">
        <v>423</v>
      </c>
      <c r="E14" s="25"/>
      <c r="F14" s="25" t="s">
        <v>211</v>
      </c>
      <c r="G14" s="25"/>
      <c r="H14" s="25">
        <v>2020</v>
      </c>
    </row>
    <row r="15" spans="1:9" ht="77.25" x14ac:dyDescent="0.25">
      <c r="A15" s="44">
        <v>6</v>
      </c>
      <c r="B15" s="35" t="s">
        <v>342</v>
      </c>
      <c r="C15" s="35" t="s">
        <v>421</v>
      </c>
      <c r="D15" s="112" t="s">
        <v>423</v>
      </c>
      <c r="E15" s="25"/>
      <c r="F15" s="25" t="s">
        <v>211</v>
      </c>
      <c r="G15" s="25"/>
      <c r="H15" s="25">
        <v>2021</v>
      </c>
    </row>
    <row r="16" spans="1:9" ht="39" x14ac:dyDescent="0.25">
      <c r="A16" s="44">
        <v>7</v>
      </c>
      <c r="B16" s="35" t="s">
        <v>384</v>
      </c>
      <c r="C16" s="35" t="s">
        <v>337</v>
      </c>
      <c r="D16" s="112" t="s">
        <v>424</v>
      </c>
      <c r="E16" s="25"/>
      <c r="F16" s="25" t="s">
        <v>211</v>
      </c>
      <c r="G16" s="25"/>
      <c r="H16" s="25">
        <v>2021</v>
      </c>
    </row>
    <row r="17" spans="1:8" ht="77.25" x14ac:dyDescent="0.25">
      <c r="A17" s="44">
        <v>8</v>
      </c>
      <c r="B17" s="110" t="s">
        <v>355</v>
      </c>
      <c r="C17" s="35" t="s">
        <v>193</v>
      </c>
      <c r="D17" s="45" t="s">
        <v>425</v>
      </c>
      <c r="E17" s="25"/>
      <c r="F17" s="25" t="s">
        <v>211</v>
      </c>
      <c r="G17" s="25"/>
      <c r="H17" s="25">
        <v>2021</v>
      </c>
    </row>
    <row r="18" spans="1:8" ht="77.25" x14ac:dyDescent="0.25">
      <c r="A18" s="44">
        <v>9</v>
      </c>
      <c r="B18" s="110" t="s">
        <v>355</v>
      </c>
      <c r="C18" s="35" t="s">
        <v>193</v>
      </c>
      <c r="D18" s="45" t="s">
        <v>423</v>
      </c>
      <c r="E18" s="25"/>
      <c r="F18" s="25" t="s">
        <v>211</v>
      </c>
      <c r="G18" s="25"/>
      <c r="H18" s="25">
        <v>2020</v>
      </c>
    </row>
    <row r="19" spans="1:8" ht="77.25" x14ac:dyDescent="0.25">
      <c r="A19" s="44">
        <v>10</v>
      </c>
      <c r="B19" s="110" t="s">
        <v>355</v>
      </c>
      <c r="C19" s="35" t="s">
        <v>193</v>
      </c>
      <c r="D19" s="45" t="s">
        <v>423</v>
      </c>
      <c r="E19" s="25"/>
      <c r="F19" s="25" t="s">
        <v>211</v>
      </c>
      <c r="G19" s="25"/>
      <c r="H19" s="25">
        <v>2021</v>
      </c>
    </row>
    <row r="20" spans="1:8" ht="51.75" x14ac:dyDescent="0.25">
      <c r="A20" s="44">
        <v>11</v>
      </c>
      <c r="B20" s="110" t="s">
        <v>361</v>
      </c>
      <c r="C20" s="35" t="s">
        <v>176</v>
      </c>
      <c r="D20" s="45" t="s">
        <v>426</v>
      </c>
      <c r="E20" s="25"/>
      <c r="F20" s="25" t="s">
        <v>211</v>
      </c>
      <c r="G20" s="25"/>
      <c r="H20" s="25">
        <v>2020</v>
      </c>
    </row>
    <row r="21" spans="1:8" ht="51" x14ac:dyDescent="0.25">
      <c r="A21" s="44">
        <v>12</v>
      </c>
      <c r="B21" s="111" t="s">
        <v>427</v>
      </c>
      <c r="C21" s="35" t="s">
        <v>176</v>
      </c>
      <c r="D21" s="60" t="s">
        <v>428</v>
      </c>
      <c r="E21" s="25"/>
      <c r="F21" s="25" t="s">
        <v>211</v>
      </c>
      <c r="G21" s="25"/>
      <c r="H21" s="25">
        <v>2021</v>
      </c>
    </row>
    <row r="22" spans="1:8" ht="77.25" x14ac:dyDescent="0.25">
      <c r="A22" s="44">
        <v>13</v>
      </c>
      <c r="B22" s="111" t="s">
        <v>427</v>
      </c>
      <c r="C22" s="35" t="s">
        <v>176</v>
      </c>
      <c r="D22" s="112" t="s">
        <v>423</v>
      </c>
      <c r="E22" s="25"/>
      <c r="F22" s="25" t="s">
        <v>211</v>
      </c>
      <c r="G22" s="25"/>
      <c r="H22" s="25">
        <v>2020</v>
      </c>
    </row>
    <row r="23" spans="1:8" ht="77.25" x14ac:dyDescent="0.25">
      <c r="A23" s="44">
        <v>14</v>
      </c>
      <c r="B23" s="35" t="s">
        <v>427</v>
      </c>
      <c r="C23" s="35" t="s">
        <v>176</v>
      </c>
      <c r="D23" s="112" t="s">
        <v>423</v>
      </c>
      <c r="E23" s="25"/>
      <c r="F23" s="25" t="s">
        <v>211</v>
      </c>
      <c r="G23" s="25"/>
      <c r="H23" s="25">
        <v>2021</v>
      </c>
    </row>
    <row r="24" spans="1:8" ht="77.25" x14ac:dyDescent="0.25">
      <c r="A24" s="44">
        <v>15</v>
      </c>
      <c r="B24" s="35" t="s">
        <v>367</v>
      </c>
      <c r="C24" s="35" t="s">
        <v>337</v>
      </c>
      <c r="D24" s="112" t="s">
        <v>423</v>
      </c>
      <c r="E24" s="25"/>
      <c r="F24" s="25" t="s">
        <v>211</v>
      </c>
      <c r="G24" s="25"/>
      <c r="H24" s="25">
        <v>2020</v>
      </c>
    </row>
    <row r="25" spans="1:8" ht="77.25" x14ac:dyDescent="0.25">
      <c r="A25" s="44">
        <v>16</v>
      </c>
      <c r="B25" s="110" t="s">
        <v>367</v>
      </c>
      <c r="C25" s="35" t="s">
        <v>337</v>
      </c>
      <c r="D25" s="45" t="s">
        <v>423</v>
      </c>
      <c r="E25" s="25"/>
      <c r="F25" s="25" t="s">
        <v>211</v>
      </c>
      <c r="G25" s="25"/>
      <c r="H25" s="25">
        <v>2021</v>
      </c>
    </row>
    <row r="26" spans="1:8" ht="64.5" x14ac:dyDescent="0.25">
      <c r="A26" s="44">
        <v>17</v>
      </c>
      <c r="B26" s="111" t="s">
        <v>429</v>
      </c>
      <c r="C26" s="35" t="s">
        <v>205</v>
      </c>
      <c r="D26" s="112" t="s">
        <v>430</v>
      </c>
      <c r="E26" s="25"/>
      <c r="F26" s="25" t="s">
        <v>211</v>
      </c>
      <c r="G26" s="25"/>
      <c r="H26" s="25">
        <v>2020</v>
      </c>
    </row>
    <row r="27" spans="1:8" ht="64.5" x14ac:dyDescent="0.25">
      <c r="A27" s="44">
        <v>18</v>
      </c>
      <c r="B27" s="35" t="s">
        <v>429</v>
      </c>
      <c r="C27" s="35" t="s">
        <v>205</v>
      </c>
      <c r="D27" s="112" t="s">
        <v>431</v>
      </c>
      <c r="E27" s="25"/>
      <c r="F27" s="25" t="s">
        <v>211</v>
      </c>
      <c r="G27" s="25"/>
      <c r="H27" s="25">
        <v>2021</v>
      </c>
    </row>
    <row r="28" spans="1:8" ht="128.25" x14ac:dyDescent="0.25">
      <c r="A28" s="44">
        <v>19</v>
      </c>
      <c r="B28" s="109" t="s">
        <v>327</v>
      </c>
      <c r="C28" s="35" t="s">
        <v>205</v>
      </c>
      <c r="D28" s="45" t="s">
        <v>432</v>
      </c>
      <c r="E28" s="25" t="s">
        <v>211</v>
      </c>
      <c r="F28" s="25"/>
      <c r="G28" s="25"/>
      <c r="H28" s="25">
        <v>2019</v>
      </c>
    </row>
    <row r="29" spans="1:8" ht="128.25" x14ac:dyDescent="0.25">
      <c r="A29" s="44">
        <v>20</v>
      </c>
      <c r="B29" s="110" t="s">
        <v>334</v>
      </c>
      <c r="C29" s="35" t="s">
        <v>337</v>
      </c>
      <c r="D29" s="45" t="s">
        <v>432</v>
      </c>
      <c r="E29" s="25" t="s">
        <v>211</v>
      </c>
      <c r="F29" s="25"/>
      <c r="G29" s="25"/>
      <c r="H29" s="25">
        <v>2019</v>
      </c>
    </row>
    <row r="30" spans="1:8" ht="51.75" x14ac:dyDescent="0.25">
      <c r="A30" s="44">
        <v>21</v>
      </c>
      <c r="B30" s="109" t="s">
        <v>384</v>
      </c>
      <c r="C30" s="35" t="s">
        <v>337</v>
      </c>
      <c r="D30" s="45" t="s">
        <v>433</v>
      </c>
      <c r="E30" s="25" t="s">
        <v>211</v>
      </c>
      <c r="F30" s="25"/>
      <c r="G30" s="25"/>
      <c r="H30" s="25">
        <v>2021</v>
      </c>
    </row>
    <row r="31" spans="1:8" ht="51" x14ac:dyDescent="0.25">
      <c r="A31" s="44">
        <v>22</v>
      </c>
      <c r="B31" s="111" t="s">
        <v>367</v>
      </c>
      <c r="C31" s="35" t="s">
        <v>337</v>
      </c>
      <c r="D31" s="60" t="s">
        <v>433</v>
      </c>
      <c r="E31" s="25" t="s">
        <v>211</v>
      </c>
      <c r="F31" s="25"/>
      <c r="G31" s="25"/>
      <c r="H31" s="25">
        <v>2021</v>
      </c>
    </row>
  </sheetData>
  <mergeCells count="6">
    <mergeCell ref="H7:H8"/>
    <mergeCell ref="A7:A8"/>
    <mergeCell ref="B7:B8"/>
    <mergeCell ref="C7:C8"/>
    <mergeCell ref="D7:D8"/>
    <mergeCell ref="E7:G7"/>
  </mergeCells>
  <dataValidations count="1">
    <dataValidation type="list" allowBlank="1" showInputMessage="1" showErrorMessage="1" sqref="E10:G31" xr:uid="{00000000-0002-0000-0D00-000000000000}">
      <formula1>$B$4:$B$5</formula1>
    </dataValidation>
  </dataValidations>
  <hyperlinks>
    <hyperlink ref="I1" location="'Daftar Tabel'!A1" display="&lt;&lt;&lt; Daftar Tabel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zoomScaleNormal="100" workbookViewId="0">
      <pane xSplit="1" ySplit="5" topLeftCell="B6" activePane="bottomRight" state="frozen"/>
      <selection pane="topRight" activeCell="L1" sqref="L1"/>
      <selection pane="bottomLeft" activeCell="L1" sqref="L1"/>
      <selection pane="bottomRight"/>
    </sheetView>
  </sheetViews>
  <sheetFormatPr defaultColWidth="8.85546875" defaultRowHeight="15" x14ac:dyDescent="0.25"/>
  <cols>
    <col min="1" max="1" width="5.5703125" style="3" customWidth="1"/>
    <col min="2" max="2" width="30.5703125" style="3" customWidth="1"/>
    <col min="3" max="6" width="8.85546875" style="3"/>
    <col min="7" max="7" width="14.5703125" style="3" bestFit="1" customWidth="1"/>
    <col min="8" max="16384" width="8.85546875" style="3"/>
  </cols>
  <sheetData>
    <row r="1" spans="1:7" x14ac:dyDescent="0.25">
      <c r="A1" s="38" t="s">
        <v>93</v>
      </c>
      <c r="G1" s="20" t="s">
        <v>160</v>
      </c>
    </row>
    <row r="2" spans="1:7" x14ac:dyDescent="0.25">
      <c r="A2" s="38"/>
    </row>
    <row r="3" spans="1:7" x14ac:dyDescent="0.25">
      <c r="A3" s="204" t="s">
        <v>212</v>
      </c>
      <c r="B3" s="205" t="s">
        <v>434</v>
      </c>
      <c r="C3" s="204" t="s">
        <v>435</v>
      </c>
      <c r="D3" s="204"/>
      <c r="E3" s="204"/>
      <c r="F3" s="204" t="s">
        <v>289</v>
      </c>
    </row>
    <row r="4" spans="1:7" x14ac:dyDescent="0.25">
      <c r="A4" s="204"/>
      <c r="B4" s="206"/>
      <c r="C4" s="46" t="s">
        <v>286</v>
      </c>
      <c r="D4" s="46" t="s">
        <v>287</v>
      </c>
      <c r="E4" s="46" t="s">
        <v>288</v>
      </c>
      <c r="F4" s="204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5.5" x14ac:dyDescent="0.25">
      <c r="A6" s="31">
        <v>1</v>
      </c>
      <c r="B6" s="47" t="s">
        <v>436</v>
      </c>
      <c r="C6" s="25">
        <v>7</v>
      </c>
      <c r="D6" s="25">
        <v>7</v>
      </c>
      <c r="E6" s="25">
        <v>7</v>
      </c>
      <c r="F6" s="31">
        <f>SUM(C6:E6)</f>
        <v>21</v>
      </c>
    </row>
    <row r="7" spans="1:7" x14ac:dyDescent="0.25">
      <c r="A7" s="31">
        <v>2</v>
      </c>
      <c r="B7" s="47" t="s">
        <v>437</v>
      </c>
      <c r="C7" s="25">
        <v>1</v>
      </c>
      <c r="D7" s="25">
        <v>1</v>
      </c>
      <c r="E7" s="25">
        <v>1</v>
      </c>
      <c r="F7" s="31">
        <f>SUM(C7:E7)</f>
        <v>3</v>
      </c>
    </row>
    <row r="8" spans="1:7" x14ac:dyDescent="0.25">
      <c r="A8" s="31">
        <v>3</v>
      </c>
      <c r="B8" s="47" t="s">
        <v>438</v>
      </c>
      <c r="C8" s="25">
        <v>0</v>
      </c>
      <c r="D8" s="25">
        <v>0</v>
      </c>
      <c r="E8" s="25">
        <v>0</v>
      </c>
      <c r="F8" s="31">
        <f>SUM(C8:E8)</f>
        <v>0</v>
      </c>
    </row>
    <row r="9" spans="1:7" x14ac:dyDescent="0.25">
      <c r="A9" s="207" t="s">
        <v>289</v>
      </c>
      <c r="B9" s="207"/>
      <c r="C9" s="33">
        <f>SUM(C6:C8)</f>
        <v>8</v>
      </c>
      <c r="D9" s="33">
        <f>SUM(D6:D8)</f>
        <v>8</v>
      </c>
      <c r="E9" s="33">
        <f>SUM(E6:E8)</f>
        <v>8</v>
      </c>
      <c r="F9" s="33">
        <f>SUM(C9:E9)</f>
        <v>24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workbookViewId="0">
      <pane xSplit="1" ySplit="5" topLeftCell="B6" activePane="bottomRight" state="frozen"/>
      <selection pane="topRight" activeCell="L1" sqref="L1"/>
      <selection pane="bottomLeft" activeCell="L1" sqref="L1"/>
      <selection pane="bottomRight" activeCell="D12" sqref="D12"/>
    </sheetView>
  </sheetViews>
  <sheetFormatPr defaultColWidth="8.85546875" defaultRowHeight="15" x14ac:dyDescent="0.25"/>
  <cols>
    <col min="1" max="1" width="5.5703125" style="3" customWidth="1"/>
    <col min="2" max="2" width="30.5703125" style="3" customWidth="1"/>
    <col min="3" max="6" width="8.85546875" style="3"/>
    <col min="7" max="7" width="14.5703125" style="3" bestFit="1" customWidth="1"/>
    <col min="8" max="16384" width="8.85546875" style="3"/>
  </cols>
  <sheetData>
    <row r="1" spans="1:7" x14ac:dyDescent="0.25">
      <c r="A1" s="38" t="s">
        <v>95</v>
      </c>
      <c r="G1" s="20" t="s">
        <v>160</v>
      </c>
    </row>
    <row r="2" spans="1:7" x14ac:dyDescent="0.25">
      <c r="A2" s="38"/>
    </row>
    <row r="3" spans="1:7" x14ac:dyDescent="0.25">
      <c r="A3" s="204" t="s">
        <v>212</v>
      </c>
      <c r="B3" s="205" t="s">
        <v>434</v>
      </c>
      <c r="C3" s="204" t="s">
        <v>439</v>
      </c>
      <c r="D3" s="204"/>
      <c r="E3" s="204"/>
      <c r="F3" s="204" t="s">
        <v>289</v>
      </c>
    </row>
    <row r="4" spans="1:7" x14ac:dyDescent="0.25">
      <c r="A4" s="204"/>
      <c r="B4" s="206"/>
      <c r="C4" s="46" t="s">
        <v>286</v>
      </c>
      <c r="D4" s="46" t="s">
        <v>287</v>
      </c>
      <c r="E4" s="46" t="s">
        <v>288</v>
      </c>
      <c r="F4" s="204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5.5" x14ac:dyDescent="0.25">
      <c r="A6" s="31">
        <v>1</v>
      </c>
      <c r="B6" s="47" t="s">
        <v>436</v>
      </c>
      <c r="C6" s="25">
        <v>8</v>
      </c>
      <c r="D6" s="25">
        <v>8</v>
      </c>
      <c r="E6" s="25">
        <v>8</v>
      </c>
      <c r="F6" s="31">
        <f>SUM(C6:E6)</f>
        <v>24</v>
      </c>
    </row>
    <row r="7" spans="1:7" x14ac:dyDescent="0.25">
      <c r="A7" s="31">
        <v>2</v>
      </c>
      <c r="B7" s="47" t="s">
        <v>437</v>
      </c>
      <c r="C7" s="25">
        <v>0</v>
      </c>
      <c r="D7" s="25">
        <v>0</v>
      </c>
      <c r="E7" s="25">
        <v>0</v>
      </c>
      <c r="F7" s="31">
        <f>SUM(C7:E7)</f>
        <v>0</v>
      </c>
    </row>
    <row r="8" spans="1:7" x14ac:dyDescent="0.25">
      <c r="A8" s="31">
        <v>3</v>
      </c>
      <c r="B8" s="47" t="s">
        <v>438</v>
      </c>
      <c r="C8" s="25">
        <v>0</v>
      </c>
      <c r="D8" s="25">
        <v>0</v>
      </c>
      <c r="E8" s="25">
        <v>0</v>
      </c>
      <c r="F8" s="31">
        <f>SUM(C8:E8)</f>
        <v>0</v>
      </c>
    </row>
    <row r="9" spans="1:7" x14ac:dyDescent="0.25">
      <c r="A9" s="207" t="s">
        <v>289</v>
      </c>
      <c r="B9" s="207"/>
      <c r="C9" s="33">
        <f>SUM(C6:C8)</f>
        <v>8</v>
      </c>
      <c r="D9" s="33">
        <f>SUM(D6:D8)</f>
        <v>8</v>
      </c>
      <c r="E9" s="33">
        <f>SUM(E6:E8)</f>
        <v>8</v>
      </c>
      <c r="F9" s="33">
        <f>SUM(C9:E9)</f>
        <v>24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7"/>
  <sheetViews>
    <sheetView workbookViewId="0">
      <pane ySplit="2" topLeftCell="A3" activePane="bottomLeft" state="frozen"/>
      <selection activeCell="L1" sqref="L1"/>
      <selection pane="bottomLeft" activeCell="I7" sqref="I7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97</v>
      </c>
      <c r="G1" s="20" t="s">
        <v>160</v>
      </c>
    </row>
    <row r="2" spans="1:7" x14ac:dyDescent="0.25">
      <c r="A2" s="38"/>
    </row>
    <row r="3" spans="1:7" x14ac:dyDescent="0.25">
      <c r="A3" s="48" t="s">
        <v>440</v>
      </c>
    </row>
    <row r="4" spans="1:7" x14ac:dyDescent="0.25">
      <c r="A4" s="204" t="s">
        <v>212</v>
      </c>
      <c r="B4" s="204" t="s">
        <v>441</v>
      </c>
      <c r="C4" s="204" t="s">
        <v>442</v>
      </c>
      <c r="D4" s="204"/>
      <c r="E4" s="204"/>
      <c r="F4" s="204" t="s">
        <v>289</v>
      </c>
    </row>
    <row r="5" spans="1:7" x14ac:dyDescent="0.25">
      <c r="A5" s="204"/>
      <c r="B5" s="204"/>
      <c r="C5" s="46" t="s">
        <v>286</v>
      </c>
      <c r="D5" s="46" t="s">
        <v>287</v>
      </c>
      <c r="E5" s="46" t="s">
        <v>288</v>
      </c>
      <c r="F5" s="204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7" t="s">
        <v>443</v>
      </c>
      <c r="C7" s="25">
        <v>0</v>
      </c>
      <c r="D7" s="25">
        <v>0</v>
      </c>
      <c r="E7" s="25">
        <v>0</v>
      </c>
      <c r="F7" s="31">
        <f>SUM(C7:E7)</f>
        <v>0</v>
      </c>
    </row>
    <row r="8" spans="1:7" x14ac:dyDescent="0.25">
      <c r="A8" s="31">
        <v>2</v>
      </c>
      <c r="B8" s="47" t="s">
        <v>444</v>
      </c>
      <c r="C8" s="25">
        <v>14</v>
      </c>
      <c r="D8" s="25">
        <v>8</v>
      </c>
      <c r="E8" s="25">
        <v>24</v>
      </c>
      <c r="F8" s="31">
        <f t="shared" ref="F8:F17" si="0">SUM(C8:E8)</f>
        <v>46</v>
      </c>
    </row>
    <row r="9" spans="1:7" x14ac:dyDescent="0.25">
      <c r="A9" s="31">
        <v>3</v>
      </c>
      <c r="B9" s="47" t="s">
        <v>445</v>
      </c>
      <c r="C9" s="25">
        <v>0</v>
      </c>
      <c r="D9" s="25">
        <v>0</v>
      </c>
      <c r="E9" s="25">
        <v>0</v>
      </c>
      <c r="F9" s="31">
        <f t="shared" si="0"/>
        <v>0</v>
      </c>
    </row>
    <row r="10" spans="1:7" x14ac:dyDescent="0.25">
      <c r="A10" s="31">
        <v>4</v>
      </c>
      <c r="B10" s="49" t="s">
        <v>446</v>
      </c>
      <c r="C10" s="25">
        <v>4</v>
      </c>
      <c r="D10" s="25">
        <v>7</v>
      </c>
      <c r="E10" s="25">
        <v>14</v>
      </c>
      <c r="F10" s="31">
        <f t="shared" si="0"/>
        <v>25</v>
      </c>
    </row>
    <row r="11" spans="1:7" x14ac:dyDescent="0.25">
      <c r="A11" s="50">
        <v>5</v>
      </c>
      <c r="B11" s="47" t="s">
        <v>447</v>
      </c>
      <c r="C11" s="51">
        <v>0</v>
      </c>
      <c r="D11" s="25">
        <v>0</v>
      </c>
      <c r="E11" s="25">
        <v>0</v>
      </c>
      <c r="F11" s="31">
        <f t="shared" si="0"/>
        <v>0</v>
      </c>
    </row>
    <row r="12" spans="1:7" x14ac:dyDescent="0.25">
      <c r="A12" s="50">
        <v>6</v>
      </c>
      <c r="B12" s="47" t="s">
        <v>448</v>
      </c>
      <c r="C12" s="51">
        <v>0</v>
      </c>
      <c r="D12" s="25">
        <v>0</v>
      </c>
      <c r="E12" s="25">
        <v>0</v>
      </c>
      <c r="F12" s="31">
        <f t="shared" si="0"/>
        <v>0</v>
      </c>
    </row>
    <row r="13" spans="1:7" x14ac:dyDescent="0.25">
      <c r="A13" s="50">
        <v>7</v>
      </c>
      <c r="B13" s="47" t="s">
        <v>449</v>
      </c>
      <c r="C13" s="51">
        <v>0</v>
      </c>
      <c r="D13" s="25">
        <v>0</v>
      </c>
      <c r="E13" s="25">
        <v>0</v>
      </c>
      <c r="F13" s="31">
        <f t="shared" si="0"/>
        <v>0</v>
      </c>
    </row>
    <row r="14" spans="1:7" x14ac:dyDescent="0.25">
      <c r="A14" s="50">
        <v>8</v>
      </c>
      <c r="B14" s="47" t="s">
        <v>450</v>
      </c>
      <c r="C14" s="51">
        <v>0</v>
      </c>
      <c r="D14" s="25">
        <v>0</v>
      </c>
      <c r="E14" s="25">
        <v>0</v>
      </c>
      <c r="F14" s="31">
        <f t="shared" si="0"/>
        <v>0</v>
      </c>
    </row>
    <row r="15" spans="1:7" x14ac:dyDescent="0.25">
      <c r="A15" s="50">
        <v>9</v>
      </c>
      <c r="B15" s="47" t="s">
        <v>451</v>
      </c>
      <c r="C15" s="51">
        <v>0</v>
      </c>
      <c r="D15" s="25">
        <v>0</v>
      </c>
      <c r="E15" s="25">
        <v>0</v>
      </c>
      <c r="F15" s="31">
        <f t="shared" si="0"/>
        <v>0</v>
      </c>
    </row>
    <row r="16" spans="1:7" x14ac:dyDescent="0.25">
      <c r="A16" s="50">
        <v>10</v>
      </c>
      <c r="B16" s="47" t="s">
        <v>452</v>
      </c>
      <c r="C16" s="51">
        <v>0</v>
      </c>
      <c r="D16" s="25">
        <v>0</v>
      </c>
      <c r="E16" s="25">
        <v>0</v>
      </c>
      <c r="F16" s="31">
        <f t="shared" si="0"/>
        <v>0</v>
      </c>
    </row>
    <row r="17" spans="1:6" x14ac:dyDescent="0.25">
      <c r="A17" s="207" t="s">
        <v>289</v>
      </c>
      <c r="B17" s="208"/>
      <c r="C17" s="33">
        <f>SUM(C7:C16)</f>
        <v>18</v>
      </c>
      <c r="D17" s="33">
        <f>SUM(D7:D16)</f>
        <v>15</v>
      </c>
      <c r="E17" s="33">
        <f>SUM(E7:E16)</f>
        <v>38</v>
      </c>
      <c r="F17" s="33">
        <f t="shared" si="0"/>
        <v>71</v>
      </c>
    </row>
  </sheetData>
  <mergeCells count="5">
    <mergeCell ref="A4:A5"/>
    <mergeCell ref="B4:B5"/>
    <mergeCell ref="C4:E4"/>
    <mergeCell ref="F4:F5"/>
    <mergeCell ref="A17:B17"/>
  </mergeCells>
  <hyperlinks>
    <hyperlink ref="G1" location="'Daftar Tabel'!A1" display="&lt;&lt;&lt; Daftar Tabel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7"/>
  <sheetViews>
    <sheetView workbookViewId="0">
      <pane ySplit="2" topLeftCell="A3" activePane="bottomLeft" state="frozen"/>
      <selection activeCell="L1" sqref="L1"/>
      <selection pane="bottomLeft" activeCell="C7" sqref="C7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99</v>
      </c>
      <c r="G1" s="20" t="s">
        <v>160</v>
      </c>
    </row>
    <row r="2" spans="1:7" x14ac:dyDescent="0.25">
      <c r="A2" s="38"/>
    </row>
    <row r="3" spans="1:7" x14ac:dyDescent="0.25">
      <c r="A3" s="52" t="s">
        <v>453</v>
      </c>
    </row>
    <row r="4" spans="1:7" x14ac:dyDescent="0.25">
      <c r="A4" s="204" t="s">
        <v>212</v>
      </c>
      <c r="B4" s="204" t="s">
        <v>441</v>
      </c>
      <c r="C4" s="204" t="s">
        <v>442</v>
      </c>
      <c r="D4" s="204"/>
      <c r="E4" s="204"/>
      <c r="F4" s="204" t="s">
        <v>289</v>
      </c>
    </row>
    <row r="5" spans="1:7" x14ac:dyDescent="0.25">
      <c r="A5" s="204"/>
      <c r="B5" s="204"/>
      <c r="C5" s="46" t="s">
        <v>286</v>
      </c>
      <c r="D5" s="46" t="s">
        <v>287</v>
      </c>
      <c r="E5" s="46" t="s">
        <v>288</v>
      </c>
      <c r="F5" s="204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7" t="s">
        <v>443</v>
      </c>
      <c r="C7" s="25"/>
      <c r="D7" s="25"/>
      <c r="E7" s="25"/>
      <c r="F7" s="31">
        <f>SUM(C7:E7)</f>
        <v>0</v>
      </c>
    </row>
    <row r="8" spans="1:7" x14ac:dyDescent="0.25">
      <c r="A8" s="31">
        <v>2</v>
      </c>
      <c r="B8" s="47" t="s">
        <v>444</v>
      </c>
      <c r="C8" s="25"/>
      <c r="D8" s="25"/>
      <c r="E8" s="25"/>
      <c r="F8" s="31">
        <f t="shared" ref="F8:F17" si="0">SUM(C8:E8)</f>
        <v>0</v>
      </c>
    </row>
    <row r="9" spans="1:7" x14ac:dyDescent="0.25">
      <c r="A9" s="31">
        <v>3</v>
      </c>
      <c r="B9" s="47" t="s">
        <v>445</v>
      </c>
      <c r="C9" s="25"/>
      <c r="D9" s="25"/>
      <c r="E9" s="25"/>
      <c r="F9" s="31">
        <f t="shared" si="0"/>
        <v>0</v>
      </c>
    </row>
    <row r="10" spans="1:7" x14ac:dyDescent="0.25">
      <c r="A10" s="31">
        <v>4</v>
      </c>
      <c r="B10" s="49" t="s">
        <v>446</v>
      </c>
      <c r="C10" s="25"/>
      <c r="D10" s="25"/>
      <c r="E10" s="25"/>
      <c r="F10" s="31">
        <f t="shared" si="0"/>
        <v>0</v>
      </c>
    </row>
    <row r="11" spans="1:7" x14ac:dyDescent="0.25">
      <c r="A11" s="50">
        <v>5</v>
      </c>
      <c r="B11" s="47" t="s">
        <v>447</v>
      </c>
      <c r="C11" s="51"/>
      <c r="D11" s="25"/>
      <c r="E11" s="25"/>
      <c r="F11" s="31">
        <f t="shared" si="0"/>
        <v>0</v>
      </c>
    </row>
    <row r="12" spans="1:7" x14ac:dyDescent="0.25">
      <c r="A12" s="50">
        <v>6</v>
      </c>
      <c r="B12" s="47" t="s">
        <v>448</v>
      </c>
      <c r="C12" s="51"/>
      <c r="D12" s="25"/>
      <c r="E12" s="25"/>
      <c r="F12" s="31">
        <f t="shared" si="0"/>
        <v>0</v>
      </c>
    </row>
    <row r="13" spans="1:7" x14ac:dyDescent="0.25">
      <c r="A13" s="50">
        <v>7</v>
      </c>
      <c r="B13" s="47" t="s">
        <v>449</v>
      </c>
      <c r="C13" s="51"/>
      <c r="D13" s="25"/>
      <c r="E13" s="25"/>
      <c r="F13" s="31">
        <f t="shared" si="0"/>
        <v>0</v>
      </c>
    </row>
    <row r="14" spans="1:7" ht="25.5" x14ac:dyDescent="0.25">
      <c r="A14" s="50">
        <v>8</v>
      </c>
      <c r="B14" s="47" t="s">
        <v>454</v>
      </c>
      <c r="C14" s="51"/>
      <c r="D14" s="25"/>
      <c r="E14" s="25"/>
      <c r="F14" s="31">
        <f t="shared" si="0"/>
        <v>0</v>
      </c>
    </row>
    <row r="15" spans="1:7" ht="25.5" x14ac:dyDescent="0.25">
      <c r="A15" s="50">
        <v>9</v>
      </c>
      <c r="B15" s="47" t="s">
        <v>455</v>
      </c>
      <c r="C15" s="51"/>
      <c r="D15" s="25"/>
      <c r="E15" s="25"/>
      <c r="F15" s="31">
        <f t="shared" si="0"/>
        <v>0</v>
      </c>
    </row>
    <row r="16" spans="1:7" ht="25.5" x14ac:dyDescent="0.25">
      <c r="A16" s="50">
        <v>10</v>
      </c>
      <c r="B16" s="47" t="s">
        <v>456</v>
      </c>
      <c r="C16" s="51"/>
      <c r="D16" s="25"/>
      <c r="E16" s="25"/>
      <c r="F16" s="31">
        <f t="shared" si="0"/>
        <v>0</v>
      </c>
    </row>
    <row r="17" spans="1:6" x14ac:dyDescent="0.25">
      <c r="A17" s="207" t="s">
        <v>289</v>
      </c>
      <c r="B17" s="208"/>
      <c r="C17" s="33">
        <f>SUM(C7:C16)</f>
        <v>0</v>
      </c>
      <c r="D17" s="33">
        <f>SUM(D7:D16)</f>
        <v>0</v>
      </c>
      <c r="E17" s="33">
        <f>SUM(E7:E16)</f>
        <v>0</v>
      </c>
      <c r="F17" s="33">
        <f t="shared" si="0"/>
        <v>0</v>
      </c>
    </row>
  </sheetData>
  <mergeCells count="5">
    <mergeCell ref="A17:B17"/>
    <mergeCell ref="A4:A5"/>
    <mergeCell ref="B4:B5"/>
    <mergeCell ref="C4:E4"/>
    <mergeCell ref="F4:F5"/>
  </mergeCells>
  <hyperlinks>
    <hyperlink ref="G1" location="'Daftar Tabel'!A1" display="&lt;&lt;&lt; Daftar Tabel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0"/>
  <sheetViews>
    <sheetView workbookViewId="0">
      <pane xSplit="1" ySplit="5" topLeftCell="B18" activePane="bottomRight" state="frozen"/>
      <selection pane="topRight" activeCell="L1" sqref="L1"/>
      <selection pane="bottomLeft" activeCell="L1" sqref="L1"/>
      <selection pane="bottomRight" activeCell="C6" sqref="C6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4" width="16.5703125" style="18" customWidth="1"/>
    <col min="5" max="5" width="14.5703125" style="18" bestFit="1" customWidth="1"/>
    <col min="6" max="16384" width="8.85546875" style="18"/>
  </cols>
  <sheetData>
    <row r="1" spans="1:5" x14ac:dyDescent="0.25">
      <c r="A1" s="38" t="s">
        <v>101</v>
      </c>
      <c r="E1" s="20" t="s">
        <v>160</v>
      </c>
    </row>
    <row r="2" spans="1:5" x14ac:dyDescent="0.25">
      <c r="A2" s="38"/>
    </row>
    <row r="3" spans="1:5" x14ac:dyDescent="0.25">
      <c r="A3" s="52" t="s">
        <v>457</v>
      </c>
    </row>
    <row r="4" spans="1:5" ht="38.25" x14ac:dyDescent="0.25">
      <c r="A4" s="46" t="s">
        <v>212</v>
      </c>
      <c r="B4" s="46" t="s">
        <v>314</v>
      </c>
      <c r="C4" s="46" t="s">
        <v>458</v>
      </c>
      <c r="D4" s="46" t="s">
        <v>459</v>
      </c>
    </row>
    <row r="5" spans="1:5" x14ac:dyDescent="0.25">
      <c r="A5" s="22">
        <v>1</v>
      </c>
      <c r="B5" s="22">
        <v>2</v>
      </c>
      <c r="C5" s="22">
        <v>3</v>
      </c>
      <c r="D5" s="22">
        <v>4</v>
      </c>
    </row>
    <row r="6" spans="1:5" ht="140.25" x14ac:dyDescent="0.25">
      <c r="A6" s="31">
        <v>1</v>
      </c>
      <c r="B6" s="58" t="s">
        <v>397</v>
      </c>
      <c r="C6" s="58" t="s">
        <v>460</v>
      </c>
      <c r="D6" s="25">
        <v>8</v>
      </c>
    </row>
    <row r="7" spans="1:5" ht="127.5" x14ac:dyDescent="0.25">
      <c r="A7" s="31">
        <v>2</v>
      </c>
      <c r="B7" s="58" t="s">
        <v>398</v>
      </c>
      <c r="C7" s="58" t="s">
        <v>461</v>
      </c>
      <c r="D7" s="25">
        <v>3</v>
      </c>
    </row>
    <row r="8" spans="1:5" ht="76.5" x14ac:dyDescent="0.25">
      <c r="A8" s="31">
        <v>3</v>
      </c>
      <c r="B8" s="58" t="s">
        <v>399</v>
      </c>
      <c r="C8" s="58" t="s">
        <v>462</v>
      </c>
      <c r="D8" s="25">
        <v>2</v>
      </c>
    </row>
    <row r="9" spans="1:5" ht="89.25" x14ac:dyDescent="0.25">
      <c r="A9" s="31">
        <v>4</v>
      </c>
      <c r="B9" s="58" t="s">
        <v>399</v>
      </c>
      <c r="C9" s="58" t="s">
        <v>463</v>
      </c>
      <c r="D9" s="25">
        <v>1</v>
      </c>
    </row>
    <row r="10" spans="1:5" ht="165.75" x14ac:dyDescent="0.25">
      <c r="A10" s="31">
        <v>5</v>
      </c>
      <c r="B10" s="58" t="s">
        <v>464</v>
      </c>
      <c r="C10" s="58" t="s">
        <v>465</v>
      </c>
      <c r="D10" s="25">
        <v>22</v>
      </c>
    </row>
    <row r="11" spans="1:5" ht="153" x14ac:dyDescent="0.25">
      <c r="A11" s="31">
        <v>6</v>
      </c>
      <c r="B11" s="58" t="s">
        <v>464</v>
      </c>
      <c r="C11" s="58" t="s">
        <v>466</v>
      </c>
      <c r="D11" s="25">
        <v>1</v>
      </c>
    </row>
    <row r="12" spans="1:5" ht="114.75" x14ac:dyDescent="0.25">
      <c r="A12" s="31">
        <v>7</v>
      </c>
      <c r="B12" s="58" t="s">
        <v>464</v>
      </c>
      <c r="C12" s="58" t="s">
        <v>467</v>
      </c>
      <c r="D12" s="25">
        <v>1</v>
      </c>
    </row>
    <row r="13" spans="1:5" ht="89.25" x14ac:dyDescent="0.25">
      <c r="A13" s="31">
        <v>8</v>
      </c>
      <c r="B13" s="58" t="s">
        <v>361</v>
      </c>
      <c r="C13" s="58" t="s">
        <v>468</v>
      </c>
      <c r="D13" s="25">
        <v>1</v>
      </c>
    </row>
    <row r="14" spans="1:5" ht="153" x14ac:dyDescent="0.25">
      <c r="A14" s="31">
        <v>9</v>
      </c>
      <c r="B14" s="58" t="s">
        <v>469</v>
      </c>
      <c r="C14" s="58" t="s">
        <v>470</v>
      </c>
      <c r="D14" s="25">
        <v>92</v>
      </c>
    </row>
    <row r="15" spans="1:5" ht="114.75" x14ac:dyDescent="0.25">
      <c r="A15" s="31">
        <v>10</v>
      </c>
      <c r="B15" s="58" t="s">
        <v>469</v>
      </c>
      <c r="C15" s="58" t="s">
        <v>471</v>
      </c>
      <c r="D15" s="25">
        <v>2</v>
      </c>
    </row>
    <row r="16" spans="1:5" ht="102" x14ac:dyDescent="0.25">
      <c r="A16" s="31">
        <v>11</v>
      </c>
      <c r="B16" s="58" t="s">
        <v>472</v>
      </c>
      <c r="C16" s="58" t="s">
        <v>473</v>
      </c>
      <c r="D16" s="25">
        <v>13</v>
      </c>
    </row>
    <row r="17" spans="1:4" ht="102" x14ac:dyDescent="0.25">
      <c r="A17" s="31">
        <v>12</v>
      </c>
      <c r="B17" s="58" t="s">
        <v>472</v>
      </c>
      <c r="C17" s="58" t="s">
        <v>474</v>
      </c>
      <c r="D17" s="25">
        <v>2</v>
      </c>
    </row>
    <row r="18" spans="1:4" ht="102" x14ac:dyDescent="0.25">
      <c r="A18" s="31">
        <v>13</v>
      </c>
      <c r="B18" s="58" t="s">
        <v>472</v>
      </c>
      <c r="C18" s="58" t="s">
        <v>475</v>
      </c>
      <c r="D18" s="25">
        <v>4</v>
      </c>
    </row>
    <row r="19" spans="1:4" ht="83.25" customHeight="1" x14ac:dyDescent="0.25">
      <c r="A19" s="31">
        <v>14</v>
      </c>
      <c r="B19" s="58" t="s">
        <v>476</v>
      </c>
      <c r="C19" s="58" t="s">
        <v>477</v>
      </c>
      <c r="D19" s="25">
        <v>9</v>
      </c>
    </row>
    <row r="20" spans="1:4" ht="140.25" x14ac:dyDescent="0.25">
      <c r="A20" s="31">
        <v>15</v>
      </c>
      <c r="B20" s="58" t="s">
        <v>476</v>
      </c>
      <c r="C20" s="58" t="s">
        <v>478</v>
      </c>
      <c r="D20" s="25">
        <v>5</v>
      </c>
    </row>
  </sheetData>
  <hyperlinks>
    <hyperlink ref="E1" location="'Daftar Tabel'!A1" display="&lt;&lt;&lt; Daftar Tabel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zoomScaleNormal="100" workbookViewId="0">
      <pane xSplit="1" ySplit="3" topLeftCell="C32" activePane="bottomRight" state="frozen"/>
      <selection pane="topRight" activeCell="N12" sqref="N12"/>
      <selection pane="bottomLeft" activeCell="N12" sqref="N12"/>
      <selection pane="bottomRight" activeCell="C32" sqref="C32"/>
    </sheetView>
  </sheetViews>
  <sheetFormatPr defaultColWidth="8.85546875" defaultRowHeight="15" x14ac:dyDescent="0.25"/>
  <cols>
    <col min="1" max="1" width="5.5703125" customWidth="1"/>
    <col min="2" max="2" width="57.5703125" customWidth="1"/>
    <col min="3" max="3" width="12.85546875" customWidth="1"/>
    <col min="5" max="13" width="6.42578125" customWidth="1"/>
    <col min="14" max="14" width="9.85546875" bestFit="1" customWidth="1"/>
  </cols>
  <sheetData>
    <row r="1" spans="1:14" x14ac:dyDescent="0.25">
      <c r="A1" s="74" t="s">
        <v>54</v>
      </c>
    </row>
    <row r="3" spans="1:14" ht="30" customHeight="1" x14ac:dyDescent="0.25">
      <c r="A3" s="75" t="s">
        <v>55</v>
      </c>
      <c r="B3" s="75" t="s">
        <v>56</v>
      </c>
      <c r="C3" s="75" t="s">
        <v>57</v>
      </c>
      <c r="E3" s="84" t="s">
        <v>58</v>
      </c>
      <c r="F3" s="84" t="s">
        <v>59</v>
      </c>
      <c r="G3" s="84" t="s">
        <v>60</v>
      </c>
      <c r="H3" s="84" t="s">
        <v>61</v>
      </c>
      <c r="I3" s="84" t="s">
        <v>62</v>
      </c>
      <c r="J3" s="84" t="s">
        <v>63</v>
      </c>
      <c r="K3" s="84" t="s">
        <v>64</v>
      </c>
      <c r="M3" s="91" t="s">
        <v>65</v>
      </c>
    </row>
    <row r="4" spans="1:14" s="3" customFormat="1" ht="15.75" x14ac:dyDescent="0.25">
      <c r="A4" s="64"/>
      <c r="B4" s="76" t="s">
        <v>66</v>
      </c>
      <c r="C4" s="77" t="s">
        <v>67</v>
      </c>
      <c r="M4" s="88" t="s">
        <v>68</v>
      </c>
      <c r="N4" s="3" t="s">
        <v>69</v>
      </c>
    </row>
    <row r="5" spans="1:14" s="3" customFormat="1" ht="15.75" x14ac:dyDescent="0.25">
      <c r="A5" s="64">
        <v>1</v>
      </c>
      <c r="B5" s="76" t="s">
        <v>70</v>
      </c>
      <c r="C5" s="83" t="s">
        <v>71</v>
      </c>
      <c r="E5" s="88" t="s">
        <v>68</v>
      </c>
      <c r="F5" s="88" t="s">
        <v>68</v>
      </c>
      <c r="G5" s="88" t="s">
        <v>68</v>
      </c>
      <c r="H5" s="88" t="s">
        <v>68</v>
      </c>
      <c r="I5" s="88" t="s">
        <v>68</v>
      </c>
      <c r="J5" s="88" t="s">
        <v>68</v>
      </c>
      <c r="K5" s="88" t="s">
        <v>68</v>
      </c>
      <c r="M5" s="87"/>
      <c r="N5" s="3" t="s">
        <v>72</v>
      </c>
    </row>
    <row r="6" spans="1:14" s="3" customFormat="1" ht="15.75" x14ac:dyDescent="0.25">
      <c r="A6" s="64">
        <v>2</v>
      </c>
      <c r="B6" s="76" t="s">
        <v>73</v>
      </c>
      <c r="C6" s="83" t="s">
        <v>74</v>
      </c>
      <c r="E6" s="88" t="s">
        <v>68</v>
      </c>
      <c r="F6" s="88" t="s">
        <v>68</v>
      </c>
      <c r="G6" s="88" t="s">
        <v>68</v>
      </c>
      <c r="H6" s="88" t="s">
        <v>68</v>
      </c>
      <c r="I6" s="88" t="s">
        <v>68</v>
      </c>
      <c r="J6" s="88" t="s">
        <v>68</v>
      </c>
      <c r="K6" s="88" t="s">
        <v>68</v>
      </c>
    </row>
    <row r="7" spans="1:14" s="3" customFormat="1" ht="15.75" x14ac:dyDescent="0.25">
      <c r="A7" s="64">
        <v>3</v>
      </c>
      <c r="B7" s="76" t="s">
        <v>75</v>
      </c>
      <c r="C7" s="83" t="s">
        <v>76</v>
      </c>
      <c r="E7" s="88" t="s">
        <v>68</v>
      </c>
      <c r="F7" s="88" t="s">
        <v>68</v>
      </c>
      <c r="G7" s="88" t="s">
        <v>68</v>
      </c>
      <c r="H7" s="88" t="s">
        <v>68</v>
      </c>
      <c r="I7" s="88" t="s">
        <v>68</v>
      </c>
      <c r="J7" s="88" t="s">
        <v>68</v>
      </c>
      <c r="K7" s="88" t="s">
        <v>68</v>
      </c>
    </row>
    <row r="8" spans="1:14" s="3" customFormat="1" ht="15.75" x14ac:dyDescent="0.25">
      <c r="A8" s="64">
        <v>4</v>
      </c>
      <c r="B8" s="76" t="s">
        <v>77</v>
      </c>
      <c r="C8" s="79" t="s">
        <v>78</v>
      </c>
      <c r="E8" s="88" t="s">
        <v>68</v>
      </c>
      <c r="F8" s="88" t="s">
        <v>68</v>
      </c>
      <c r="G8" s="88" t="s">
        <v>68</v>
      </c>
      <c r="H8" s="88" t="s">
        <v>68</v>
      </c>
      <c r="I8" s="88" t="s">
        <v>68</v>
      </c>
      <c r="J8" s="88" t="s">
        <v>68</v>
      </c>
      <c r="K8" s="88" t="s">
        <v>68</v>
      </c>
    </row>
    <row r="9" spans="1:14" s="3" customFormat="1" ht="15.75" x14ac:dyDescent="0.25">
      <c r="A9" s="64">
        <v>5</v>
      </c>
      <c r="B9" s="76" t="s">
        <v>79</v>
      </c>
      <c r="C9" s="79" t="s">
        <v>80</v>
      </c>
      <c r="E9" s="87"/>
      <c r="F9" s="88" t="s">
        <v>68</v>
      </c>
      <c r="G9" s="88" t="s">
        <v>68</v>
      </c>
      <c r="H9" s="88" t="s">
        <v>68</v>
      </c>
      <c r="I9" s="88" t="s">
        <v>68</v>
      </c>
      <c r="J9" s="88" t="s">
        <v>68</v>
      </c>
      <c r="K9" s="88" t="s">
        <v>68</v>
      </c>
    </row>
    <row r="10" spans="1:14" s="3" customFormat="1" ht="15.75" x14ac:dyDescent="0.25">
      <c r="A10" s="64">
        <v>6</v>
      </c>
      <c r="B10" s="76" t="s">
        <v>81</v>
      </c>
      <c r="C10" s="89" t="s">
        <v>82</v>
      </c>
      <c r="E10" s="88" t="s">
        <v>68</v>
      </c>
      <c r="F10" s="88" t="s">
        <v>68</v>
      </c>
      <c r="G10" s="88" t="s">
        <v>68</v>
      </c>
      <c r="H10" s="88" t="s">
        <v>68</v>
      </c>
      <c r="I10" s="88" t="s">
        <v>68</v>
      </c>
      <c r="J10" s="88" t="s">
        <v>68</v>
      </c>
      <c r="K10" s="88" t="s">
        <v>68</v>
      </c>
    </row>
    <row r="11" spans="1:14" s="3" customFormat="1" ht="15.75" x14ac:dyDescent="0.25">
      <c r="A11" s="64">
        <v>7</v>
      </c>
      <c r="B11" s="80" t="s">
        <v>83</v>
      </c>
      <c r="C11" s="78" t="s">
        <v>84</v>
      </c>
      <c r="E11" s="88" t="s">
        <v>68</v>
      </c>
      <c r="F11" s="88" t="s">
        <v>68</v>
      </c>
      <c r="G11" s="88" t="s">
        <v>68</v>
      </c>
      <c r="H11" s="88" t="s">
        <v>68</v>
      </c>
      <c r="I11" s="88" t="s">
        <v>68</v>
      </c>
      <c r="J11" s="88" t="s">
        <v>68</v>
      </c>
      <c r="K11" s="88" t="s">
        <v>68</v>
      </c>
    </row>
    <row r="12" spans="1:14" s="3" customFormat="1" ht="30" x14ac:dyDescent="0.25">
      <c r="A12" s="64">
        <v>8</v>
      </c>
      <c r="B12" s="76" t="s">
        <v>85</v>
      </c>
      <c r="C12" s="78" t="s">
        <v>86</v>
      </c>
      <c r="E12" s="88" t="s">
        <v>68</v>
      </c>
      <c r="F12" s="88" t="s">
        <v>68</v>
      </c>
      <c r="G12" s="88" t="s">
        <v>68</v>
      </c>
      <c r="H12" s="88" t="s">
        <v>68</v>
      </c>
      <c r="I12" s="88" t="s">
        <v>68</v>
      </c>
      <c r="J12" s="88" t="s">
        <v>68</v>
      </c>
      <c r="K12" s="88" t="s">
        <v>68</v>
      </c>
    </row>
    <row r="13" spans="1:14" s="3" customFormat="1" ht="15.75" x14ac:dyDescent="0.25">
      <c r="A13" s="64">
        <v>9</v>
      </c>
      <c r="B13" s="76" t="s">
        <v>87</v>
      </c>
      <c r="C13" s="78" t="s">
        <v>88</v>
      </c>
      <c r="E13" s="88" t="s">
        <v>68</v>
      </c>
      <c r="F13" s="88" t="s">
        <v>68</v>
      </c>
      <c r="G13" s="88" t="s">
        <v>68</v>
      </c>
      <c r="H13" s="88" t="s">
        <v>68</v>
      </c>
      <c r="I13" s="88" t="s">
        <v>68</v>
      </c>
      <c r="J13" s="88" t="s">
        <v>68</v>
      </c>
      <c r="K13" s="88" t="s">
        <v>68</v>
      </c>
    </row>
    <row r="14" spans="1:14" s="3" customFormat="1" ht="15.75" x14ac:dyDescent="0.25">
      <c r="A14" s="64">
        <v>10</v>
      </c>
      <c r="B14" s="80" t="s">
        <v>89</v>
      </c>
      <c r="C14" s="78" t="s">
        <v>90</v>
      </c>
      <c r="E14" s="88" t="s">
        <v>68</v>
      </c>
      <c r="F14" s="87"/>
      <c r="G14" s="88" t="s">
        <v>68</v>
      </c>
      <c r="H14" s="87"/>
      <c r="I14" s="87"/>
      <c r="J14" s="87"/>
      <c r="K14" s="87"/>
    </row>
    <row r="15" spans="1:14" s="3" customFormat="1" ht="15.75" x14ac:dyDescent="0.25">
      <c r="A15" s="64">
        <v>11</v>
      </c>
      <c r="B15" s="80" t="s">
        <v>91</v>
      </c>
      <c r="C15" s="78" t="s">
        <v>92</v>
      </c>
      <c r="E15" s="88" t="s">
        <v>68</v>
      </c>
      <c r="F15" s="88" t="s">
        <v>68</v>
      </c>
      <c r="G15" s="88" t="s">
        <v>68</v>
      </c>
      <c r="H15" s="88" t="s">
        <v>68</v>
      </c>
      <c r="I15" s="88" t="s">
        <v>68</v>
      </c>
      <c r="J15" s="88" t="s">
        <v>68</v>
      </c>
      <c r="K15" s="88" t="s">
        <v>68</v>
      </c>
    </row>
    <row r="16" spans="1:14" s="3" customFormat="1" ht="15.75" x14ac:dyDescent="0.25">
      <c r="A16" s="64">
        <v>12</v>
      </c>
      <c r="B16" s="80" t="s">
        <v>93</v>
      </c>
      <c r="C16" s="78" t="s">
        <v>94</v>
      </c>
      <c r="E16" s="88" t="s">
        <v>68</v>
      </c>
      <c r="F16" s="88" t="s">
        <v>68</v>
      </c>
      <c r="G16" s="88" t="s">
        <v>68</v>
      </c>
      <c r="H16" s="88" t="s">
        <v>68</v>
      </c>
      <c r="I16" s="88" t="s">
        <v>68</v>
      </c>
      <c r="J16" s="88" t="s">
        <v>68</v>
      </c>
      <c r="K16" s="88" t="s">
        <v>68</v>
      </c>
    </row>
    <row r="17" spans="1:11" s="3" customFormat="1" ht="15.75" x14ac:dyDescent="0.25">
      <c r="A17" s="64">
        <v>13</v>
      </c>
      <c r="B17" s="80" t="s">
        <v>95</v>
      </c>
      <c r="C17" s="78" t="s">
        <v>96</v>
      </c>
      <c r="E17" s="88" t="s">
        <v>68</v>
      </c>
      <c r="F17" s="88" t="s">
        <v>68</v>
      </c>
      <c r="G17" s="88" t="s">
        <v>68</v>
      </c>
      <c r="H17" s="88" t="s">
        <v>68</v>
      </c>
      <c r="I17" s="88" t="s">
        <v>68</v>
      </c>
      <c r="J17" s="88" t="s">
        <v>68</v>
      </c>
      <c r="K17" s="88" t="s">
        <v>68</v>
      </c>
    </row>
    <row r="18" spans="1:11" s="3" customFormat="1" ht="15.75" x14ac:dyDescent="0.25">
      <c r="A18" s="64">
        <v>14</v>
      </c>
      <c r="B18" s="80" t="s">
        <v>97</v>
      </c>
      <c r="C18" s="78" t="s">
        <v>98</v>
      </c>
      <c r="E18" s="87"/>
      <c r="F18" s="88" t="s">
        <v>68</v>
      </c>
      <c r="G18" s="87"/>
      <c r="H18" s="88" t="s">
        <v>68</v>
      </c>
      <c r="I18" s="87"/>
      <c r="J18" s="88" t="s">
        <v>68</v>
      </c>
      <c r="K18" s="87"/>
    </row>
    <row r="19" spans="1:11" s="3" customFormat="1" ht="30" x14ac:dyDescent="0.25">
      <c r="A19" s="64">
        <v>15</v>
      </c>
      <c r="B19" s="80" t="s">
        <v>99</v>
      </c>
      <c r="C19" s="78" t="s">
        <v>100</v>
      </c>
      <c r="E19" s="88" t="s">
        <v>68</v>
      </c>
      <c r="F19" s="87"/>
      <c r="G19" s="88" t="s">
        <v>68</v>
      </c>
      <c r="H19" s="87"/>
      <c r="I19" s="88" t="s">
        <v>68</v>
      </c>
      <c r="J19" s="87"/>
      <c r="K19" s="88" t="s">
        <v>68</v>
      </c>
    </row>
    <row r="20" spans="1:11" s="3" customFormat="1" ht="15.75" x14ac:dyDescent="0.25">
      <c r="A20" s="64">
        <v>16</v>
      </c>
      <c r="B20" s="80" t="s">
        <v>101</v>
      </c>
      <c r="C20" s="78" t="s">
        <v>102</v>
      </c>
      <c r="E20" s="87"/>
      <c r="F20" s="88" t="s">
        <v>68</v>
      </c>
      <c r="G20" s="88" t="s">
        <v>68</v>
      </c>
      <c r="H20" s="88" t="s">
        <v>68</v>
      </c>
      <c r="I20" s="88" t="s">
        <v>68</v>
      </c>
      <c r="J20" s="88" t="s">
        <v>68</v>
      </c>
      <c r="K20" s="88" t="s">
        <v>68</v>
      </c>
    </row>
    <row r="21" spans="1:11" s="3" customFormat="1" ht="30" x14ac:dyDescent="0.25">
      <c r="A21" s="64">
        <v>17</v>
      </c>
      <c r="B21" s="80" t="s">
        <v>103</v>
      </c>
      <c r="C21" s="78" t="s">
        <v>104</v>
      </c>
      <c r="E21" s="88" t="s">
        <v>68</v>
      </c>
      <c r="F21" s="87"/>
      <c r="G21" s="88" t="s">
        <v>68</v>
      </c>
      <c r="H21" s="87"/>
      <c r="I21" s="88" t="s">
        <v>68</v>
      </c>
      <c r="J21" s="87"/>
      <c r="K21" s="88" t="s">
        <v>68</v>
      </c>
    </row>
    <row r="22" spans="1:11" s="3" customFormat="1" ht="30" x14ac:dyDescent="0.25">
      <c r="A22" s="64">
        <v>18</v>
      </c>
      <c r="B22" s="80" t="s">
        <v>105</v>
      </c>
      <c r="C22" s="78" t="s">
        <v>106</v>
      </c>
      <c r="E22" s="88" t="s">
        <v>68</v>
      </c>
      <c r="F22" s="88" t="s">
        <v>68</v>
      </c>
      <c r="G22" s="88" t="s">
        <v>68</v>
      </c>
      <c r="H22" s="88" t="s">
        <v>68</v>
      </c>
      <c r="I22" s="88" t="s">
        <v>68</v>
      </c>
      <c r="J22" s="88" t="s">
        <v>68</v>
      </c>
      <c r="K22" s="88" t="s">
        <v>68</v>
      </c>
    </row>
    <row r="23" spans="1:11" s="3" customFormat="1" ht="30" x14ac:dyDescent="0.25">
      <c r="A23" s="64">
        <v>19</v>
      </c>
      <c r="B23" s="80" t="s">
        <v>107</v>
      </c>
      <c r="C23" s="78" t="s">
        <v>108</v>
      </c>
      <c r="E23" s="88" t="s">
        <v>68</v>
      </c>
      <c r="F23" s="88" t="s">
        <v>68</v>
      </c>
      <c r="G23" s="88" t="s">
        <v>68</v>
      </c>
      <c r="H23" s="88" t="s">
        <v>68</v>
      </c>
      <c r="I23" s="88" t="s">
        <v>68</v>
      </c>
      <c r="J23" s="88" t="s">
        <v>68</v>
      </c>
      <c r="K23" s="88" t="s">
        <v>68</v>
      </c>
    </row>
    <row r="24" spans="1:11" s="3" customFormat="1" ht="30" x14ac:dyDescent="0.25">
      <c r="A24" s="64">
        <v>20</v>
      </c>
      <c r="B24" s="80" t="s">
        <v>109</v>
      </c>
      <c r="C24" s="78" t="s">
        <v>110</v>
      </c>
      <c r="E24" s="88" t="s">
        <v>68</v>
      </c>
      <c r="F24" s="88" t="s">
        <v>68</v>
      </c>
      <c r="G24" s="88" t="s">
        <v>68</v>
      </c>
      <c r="H24" s="88" t="s">
        <v>68</v>
      </c>
      <c r="I24" s="88" t="s">
        <v>68</v>
      </c>
      <c r="J24" s="88" t="s">
        <v>68</v>
      </c>
      <c r="K24" s="88" t="s">
        <v>68</v>
      </c>
    </row>
    <row r="25" spans="1:11" s="3" customFormat="1" ht="30" x14ac:dyDescent="0.25">
      <c r="A25" s="64">
        <v>21</v>
      </c>
      <c r="B25" s="80" t="s">
        <v>111</v>
      </c>
      <c r="C25" s="78" t="s">
        <v>112</v>
      </c>
      <c r="E25" s="88" t="s">
        <v>68</v>
      </c>
      <c r="F25" s="88" t="s">
        <v>68</v>
      </c>
      <c r="G25" s="88" t="s">
        <v>68</v>
      </c>
      <c r="H25" s="88" t="s">
        <v>68</v>
      </c>
      <c r="I25" s="88" t="s">
        <v>68</v>
      </c>
      <c r="J25" s="88" t="s">
        <v>68</v>
      </c>
      <c r="K25" s="88" t="s">
        <v>68</v>
      </c>
    </row>
    <row r="26" spans="1:11" s="3" customFormat="1" ht="15.75" x14ac:dyDescent="0.25">
      <c r="A26" s="64">
        <v>22</v>
      </c>
      <c r="B26" s="80" t="s">
        <v>113</v>
      </c>
      <c r="C26" s="83">
        <v>4</v>
      </c>
      <c r="E26" s="88" t="s">
        <v>68</v>
      </c>
      <c r="F26" s="88" t="s">
        <v>68</v>
      </c>
      <c r="G26" s="88" t="s">
        <v>68</v>
      </c>
      <c r="H26" s="88" t="s">
        <v>68</v>
      </c>
      <c r="I26" s="88" t="s">
        <v>68</v>
      </c>
      <c r="J26" s="88" t="s">
        <v>68</v>
      </c>
      <c r="K26" s="88" t="s">
        <v>68</v>
      </c>
    </row>
    <row r="27" spans="1:11" s="3" customFormat="1" ht="30" x14ac:dyDescent="0.25">
      <c r="A27" s="64">
        <v>23</v>
      </c>
      <c r="B27" s="80" t="s">
        <v>114</v>
      </c>
      <c r="C27" s="78" t="s">
        <v>115</v>
      </c>
      <c r="E27" s="88" t="s">
        <v>68</v>
      </c>
      <c r="F27" s="88" t="s">
        <v>68</v>
      </c>
      <c r="G27" s="88" t="s">
        <v>68</v>
      </c>
      <c r="H27" s="88" t="s">
        <v>68</v>
      </c>
      <c r="I27" s="88" t="s">
        <v>68</v>
      </c>
      <c r="J27" s="88" t="s">
        <v>68</v>
      </c>
      <c r="K27" s="88" t="s">
        <v>68</v>
      </c>
    </row>
    <row r="28" spans="1:11" s="3" customFormat="1" ht="30" x14ac:dyDescent="0.25">
      <c r="A28" s="64">
        <v>24</v>
      </c>
      <c r="B28" s="80" t="s">
        <v>116</v>
      </c>
      <c r="C28" s="78" t="s">
        <v>117</v>
      </c>
      <c r="E28" s="88" t="s">
        <v>68</v>
      </c>
      <c r="F28" s="88" t="s">
        <v>68</v>
      </c>
      <c r="G28" s="88" t="s">
        <v>68</v>
      </c>
      <c r="H28" s="88" t="s">
        <v>68</v>
      </c>
      <c r="I28" s="88" t="s">
        <v>68</v>
      </c>
      <c r="J28" s="88" t="s">
        <v>68</v>
      </c>
      <c r="K28" s="88" t="s">
        <v>68</v>
      </c>
    </row>
    <row r="29" spans="1:11" s="3" customFormat="1" ht="15.75" x14ac:dyDescent="0.25">
      <c r="A29" s="64">
        <v>25</v>
      </c>
      <c r="B29" s="80" t="s">
        <v>118</v>
      </c>
      <c r="C29" s="78" t="s">
        <v>119</v>
      </c>
      <c r="E29" s="88" t="s">
        <v>68</v>
      </c>
      <c r="F29" s="88" t="s">
        <v>68</v>
      </c>
      <c r="G29" s="88" t="s">
        <v>68</v>
      </c>
      <c r="H29" s="88" t="s">
        <v>68</v>
      </c>
      <c r="I29" s="88" t="s">
        <v>68</v>
      </c>
      <c r="J29" s="88" t="s">
        <v>68</v>
      </c>
      <c r="K29" s="88" t="s">
        <v>68</v>
      </c>
    </row>
    <row r="30" spans="1:11" s="3" customFormat="1" ht="15.75" x14ac:dyDescent="0.25">
      <c r="A30" s="64">
        <v>26</v>
      </c>
      <c r="B30" s="80" t="s">
        <v>120</v>
      </c>
      <c r="C30" s="78" t="s">
        <v>121</v>
      </c>
      <c r="E30" s="87"/>
      <c r="F30" s="88" t="s">
        <v>68</v>
      </c>
      <c r="G30" s="88" t="s">
        <v>68</v>
      </c>
      <c r="H30" s="88" t="s">
        <v>68</v>
      </c>
      <c r="I30" s="88" t="s">
        <v>68</v>
      </c>
      <c r="J30" s="88" t="s">
        <v>68</v>
      </c>
      <c r="K30" s="88" t="s">
        <v>68</v>
      </c>
    </row>
    <row r="31" spans="1:11" s="3" customFormat="1" ht="30" x14ac:dyDescent="0.25">
      <c r="A31" s="64">
        <v>27</v>
      </c>
      <c r="B31" s="80" t="s">
        <v>122</v>
      </c>
      <c r="C31" s="78" t="s">
        <v>123</v>
      </c>
      <c r="E31" s="87"/>
      <c r="F31" s="87"/>
      <c r="G31" s="87"/>
      <c r="H31" s="88" t="s">
        <v>68</v>
      </c>
      <c r="I31" s="88" t="s">
        <v>68</v>
      </c>
      <c r="J31" s="88" t="s">
        <v>68</v>
      </c>
      <c r="K31" s="88" t="s">
        <v>68</v>
      </c>
    </row>
    <row r="32" spans="1:11" s="3" customFormat="1" ht="15.75" x14ac:dyDescent="0.25">
      <c r="A32" s="64">
        <v>28</v>
      </c>
      <c r="B32" s="80" t="s">
        <v>124</v>
      </c>
      <c r="C32" s="78">
        <v>7</v>
      </c>
      <c r="E32" s="88" t="s">
        <v>68</v>
      </c>
      <c r="F32" s="88" t="s">
        <v>68</v>
      </c>
      <c r="G32" s="88" t="s">
        <v>68</v>
      </c>
      <c r="H32" s="87"/>
      <c r="I32" s="87"/>
      <c r="J32" s="87"/>
      <c r="K32" s="87"/>
    </row>
    <row r="33" spans="1:11" s="3" customFormat="1" ht="15.75" x14ac:dyDescent="0.25">
      <c r="A33" s="64">
        <v>29</v>
      </c>
      <c r="B33" s="80" t="s">
        <v>125</v>
      </c>
      <c r="C33" s="78" t="s">
        <v>126</v>
      </c>
      <c r="E33" s="88" t="s">
        <v>68</v>
      </c>
      <c r="F33" s="88" t="s">
        <v>68</v>
      </c>
      <c r="G33" s="88" t="s">
        <v>68</v>
      </c>
      <c r="H33" s="88" t="s">
        <v>68</v>
      </c>
      <c r="I33" s="88" t="s">
        <v>68</v>
      </c>
      <c r="J33" s="88" t="s">
        <v>68</v>
      </c>
      <c r="K33" s="88" t="s">
        <v>68</v>
      </c>
    </row>
    <row r="34" spans="1:11" s="3" customFormat="1" ht="15.75" x14ac:dyDescent="0.25">
      <c r="A34" s="64">
        <v>30</v>
      </c>
      <c r="B34" s="80" t="s">
        <v>127</v>
      </c>
      <c r="C34" s="78" t="s">
        <v>128</v>
      </c>
      <c r="E34" s="88" t="s">
        <v>68</v>
      </c>
      <c r="F34" s="88" t="s">
        <v>68</v>
      </c>
      <c r="G34" s="88" t="s">
        <v>68</v>
      </c>
      <c r="H34" s="88" t="s">
        <v>68</v>
      </c>
      <c r="I34" s="88" t="s">
        <v>68</v>
      </c>
      <c r="J34" s="88" t="s">
        <v>68</v>
      </c>
      <c r="K34" s="88" t="s">
        <v>68</v>
      </c>
    </row>
    <row r="35" spans="1:11" s="3" customFormat="1" ht="15.75" x14ac:dyDescent="0.25">
      <c r="A35" s="64">
        <v>31</v>
      </c>
      <c r="B35" s="80" t="s">
        <v>129</v>
      </c>
      <c r="C35" s="78" t="s">
        <v>130</v>
      </c>
      <c r="E35" s="88" t="s">
        <v>68</v>
      </c>
      <c r="F35" s="88" t="s">
        <v>68</v>
      </c>
      <c r="G35" s="88" t="s">
        <v>68</v>
      </c>
      <c r="H35" s="87"/>
      <c r="I35" s="87"/>
      <c r="J35" s="87"/>
      <c r="K35" s="87"/>
    </row>
    <row r="36" spans="1:11" s="3" customFormat="1" ht="15.75" x14ac:dyDescent="0.25">
      <c r="A36" s="64">
        <v>32</v>
      </c>
      <c r="B36" s="80" t="s">
        <v>131</v>
      </c>
      <c r="C36" s="78" t="s">
        <v>132</v>
      </c>
      <c r="E36" s="88" t="s">
        <v>68</v>
      </c>
      <c r="F36" s="88" t="s">
        <v>68</v>
      </c>
      <c r="G36" s="88" t="s">
        <v>68</v>
      </c>
      <c r="H36" s="88" t="s">
        <v>68</v>
      </c>
      <c r="I36" s="88" t="s">
        <v>68</v>
      </c>
      <c r="J36" s="88" t="s">
        <v>68</v>
      </c>
      <c r="K36" s="88" t="s">
        <v>68</v>
      </c>
    </row>
    <row r="37" spans="1:11" s="3" customFormat="1" ht="15.75" x14ac:dyDescent="0.25">
      <c r="A37" s="64">
        <v>33</v>
      </c>
      <c r="B37" s="80" t="s">
        <v>133</v>
      </c>
      <c r="C37" s="78" t="s">
        <v>134</v>
      </c>
      <c r="E37" s="88" t="s">
        <v>68</v>
      </c>
      <c r="F37" s="88" t="s">
        <v>68</v>
      </c>
      <c r="G37" s="88" t="s">
        <v>68</v>
      </c>
      <c r="H37" s="87"/>
      <c r="I37" s="87"/>
      <c r="J37" s="87"/>
      <c r="K37" s="87"/>
    </row>
    <row r="38" spans="1:11" s="3" customFormat="1" ht="15.75" x14ac:dyDescent="0.25">
      <c r="A38" s="64">
        <v>34</v>
      </c>
      <c r="B38" s="80" t="s">
        <v>135</v>
      </c>
      <c r="C38" s="78" t="s">
        <v>136</v>
      </c>
      <c r="E38" s="88" t="s">
        <v>68</v>
      </c>
      <c r="F38" s="88" t="s">
        <v>68</v>
      </c>
      <c r="G38" s="88" t="s">
        <v>68</v>
      </c>
      <c r="H38" s="88" t="s">
        <v>68</v>
      </c>
      <c r="I38" s="88" t="s">
        <v>68</v>
      </c>
      <c r="J38" s="87"/>
      <c r="K38" s="87"/>
    </row>
    <row r="39" spans="1:11" s="3" customFormat="1" ht="15.75" x14ac:dyDescent="0.25">
      <c r="A39" s="64">
        <v>35</v>
      </c>
      <c r="B39" s="80" t="s">
        <v>137</v>
      </c>
      <c r="C39" s="81" t="s">
        <v>138</v>
      </c>
      <c r="E39" s="88" t="s">
        <v>68</v>
      </c>
      <c r="F39" s="88" t="s">
        <v>68</v>
      </c>
      <c r="G39" s="88" t="s">
        <v>68</v>
      </c>
      <c r="H39" s="87"/>
      <c r="I39" s="87"/>
      <c r="J39" s="87"/>
      <c r="K39" s="87"/>
    </row>
    <row r="40" spans="1:11" s="3" customFormat="1" ht="15.75" x14ac:dyDescent="0.25">
      <c r="A40" s="64">
        <v>36</v>
      </c>
      <c r="B40" s="80" t="s">
        <v>139</v>
      </c>
      <c r="C40" s="82" t="s">
        <v>140</v>
      </c>
      <c r="E40" s="88" t="s">
        <v>68</v>
      </c>
      <c r="F40" s="88" t="s">
        <v>68</v>
      </c>
      <c r="G40" s="88" t="s">
        <v>68</v>
      </c>
      <c r="H40" s="88" t="s">
        <v>68</v>
      </c>
      <c r="I40" s="88" t="s">
        <v>68</v>
      </c>
      <c r="J40" s="87"/>
      <c r="K40" s="87"/>
    </row>
    <row r="41" spans="1:11" s="3" customFormat="1" ht="15.75" x14ac:dyDescent="0.25">
      <c r="A41" s="64">
        <v>37</v>
      </c>
      <c r="B41" s="80" t="s">
        <v>141</v>
      </c>
      <c r="C41" s="81" t="s">
        <v>142</v>
      </c>
      <c r="E41" s="88" t="s">
        <v>68</v>
      </c>
      <c r="F41" s="88" t="s">
        <v>68</v>
      </c>
      <c r="G41" s="88" t="s">
        <v>68</v>
      </c>
      <c r="H41" s="88" t="s">
        <v>68</v>
      </c>
      <c r="I41" s="88" t="s">
        <v>68</v>
      </c>
      <c r="J41" s="87"/>
      <c r="K41" s="87"/>
    </row>
    <row r="42" spans="1:11" s="3" customFormat="1" ht="15.75" x14ac:dyDescent="0.25">
      <c r="A42" s="64">
        <v>38</v>
      </c>
      <c r="B42" s="80" t="s">
        <v>143</v>
      </c>
      <c r="C42" s="78" t="s">
        <v>144</v>
      </c>
      <c r="E42" s="87"/>
      <c r="F42" s="88" t="s">
        <v>68</v>
      </c>
      <c r="G42" s="87"/>
      <c r="H42" s="88" t="s">
        <v>68</v>
      </c>
      <c r="I42" s="87"/>
      <c r="J42" s="88" t="s">
        <v>68</v>
      </c>
      <c r="K42" s="87"/>
    </row>
    <row r="43" spans="1:11" s="3" customFormat="1" ht="30" x14ac:dyDescent="0.25">
      <c r="A43" s="64">
        <v>39</v>
      </c>
      <c r="B43" s="80" t="s">
        <v>145</v>
      </c>
      <c r="C43" s="78" t="s">
        <v>146</v>
      </c>
      <c r="E43" s="87"/>
      <c r="F43" s="87"/>
      <c r="G43" s="88" t="s">
        <v>68</v>
      </c>
      <c r="H43" s="87"/>
      <c r="I43" s="88" t="s">
        <v>68</v>
      </c>
      <c r="J43" s="87"/>
      <c r="K43" s="88" t="s">
        <v>68</v>
      </c>
    </row>
    <row r="44" spans="1:11" s="3" customFormat="1" ht="15.75" x14ac:dyDescent="0.25">
      <c r="A44" s="64">
        <v>40</v>
      </c>
      <c r="B44" s="80" t="s">
        <v>147</v>
      </c>
      <c r="C44" s="78" t="s">
        <v>148</v>
      </c>
      <c r="E44" s="87"/>
      <c r="F44" s="87"/>
      <c r="G44" s="87"/>
      <c r="H44" s="88" t="s">
        <v>68</v>
      </c>
      <c r="I44" s="88" t="s">
        <v>68</v>
      </c>
      <c r="J44" s="88" t="s">
        <v>68</v>
      </c>
      <c r="K44" s="88" t="s">
        <v>68</v>
      </c>
    </row>
    <row r="45" spans="1:11" s="3" customFormat="1" ht="30" x14ac:dyDescent="0.25">
      <c r="A45" s="64">
        <v>41</v>
      </c>
      <c r="B45" s="80" t="s">
        <v>149</v>
      </c>
      <c r="C45" s="78" t="s">
        <v>150</v>
      </c>
      <c r="E45" s="88" t="s">
        <v>68</v>
      </c>
      <c r="F45" s="87"/>
      <c r="G45" s="88" t="s">
        <v>68</v>
      </c>
      <c r="H45" s="87"/>
      <c r="I45" s="88" t="s">
        <v>68</v>
      </c>
      <c r="J45" s="87"/>
      <c r="K45" s="88" t="s">
        <v>68</v>
      </c>
    </row>
    <row r="46" spans="1:11" s="3" customFormat="1" ht="30" x14ac:dyDescent="0.25">
      <c r="A46" s="64">
        <v>42</v>
      </c>
      <c r="B46" s="80" t="s">
        <v>151</v>
      </c>
      <c r="C46" s="78" t="s">
        <v>152</v>
      </c>
      <c r="E46" s="87"/>
      <c r="F46" s="88" t="s">
        <v>68</v>
      </c>
      <c r="G46" s="88" t="s">
        <v>68</v>
      </c>
      <c r="H46" s="88" t="s">
        <v>68</v>
      </c>
      <c r="I46" s="88" t="s">
        <v>68</v>
      </c>
      <c r="J46" s="88" t="s">
        <v>68</v>
      </c>
      <c r="K46" s="88" t="s">
        <v>68</v>
      </c>
    </row>
    <row r="47" spans="1:11" s="3" customFormat="1" ht="30" x14ac:dyDescent="0.25">
      <c r="A47" s="64">
        <v>43</v>
      </c>
      <c r="B47" s="80" t="s">
        <v>153</v>
      </c>
      <c r="C47" s="78" t="s">
        <v>154</v>
      </c>
      <c r="E47" s="87"/>
      <c r="F47" s="88" t="s">
        <v>68</v>
      </c>
      <c r="G47" s="88" t="s">
        <v>68</v>
      </c>
      <c r="H47" s="88" t="s">
        <v>68</v>
      </c>
      <c r="I47" s="88" t="s">
        <v>68</v>
      </c>
      <c r="J47" s="88" t="s">
        <v>68</v>
      </c>
      <c r="K47" s="88" t="s">
        <v>68</v>
      </c>
    </row>
    <row r="48" spans="1:11" s="3" customFormat="1" ht="30" x14ac:dyDescent="0.25">
      <c r="A48" s="64">
        <v>44</v>
      </c>
      <c r="B48" s="80" t="s">
        <v>155</v>
      </c>
      <c r="C48" s="78" t="s">
        <v>156</v>
      </c>
      <c r="E48" s="87"/>
      <c r="F48" s="88" t="s">
        <v>68</v>
      </c>
      <c r="G48" s="88" t="s">
        <v>68</v>
      </c>
      <c r="H48" s="88" t="s">
        <v>68</v>
      </c>
      <c r="I48" s="88" t="s">
        <v>68</v>
      </c>
      <c r="J48" s="88" t="s">
        <v>68</v>
      </c>
      <c r="K48" s="88" t="s">
        <v>68</v>
      </c>
    </row>
    <row r="49" spans="1:11" s="3" customFormat="1" ht="30" x14ac:dyDescent="0.25">
      <c r="A49" s="64">
        <v>45</v>
      </c>
      <c r="B49" s="80" t="s">
        <v>157</v>
      </c>
      <c r="C49" s="78" t="s">
        <v>158</v>
      </c>
      <c r="E49" s="87"/>
      <c r="F49" s="88" t="s">
        <v>68</v>
      </c>
      <c r="G49" s="88" t="s">
        <v>68</v>
      </c>
      <c r="H49" s="88" t="s">
        <v>68</v>
      </c>
      <c r="I49" s="88" t="s">
        <v>68</v>
      </c>
      <c r="J49" s="88" t="s">
        <v>68</v>
      </c>
      <c r="K49" s="88" t="s">
        <v>68</v>
      </c>
    </row>
    <row r="51" spans="1:11" x14ac:dyDescent="0.25">
      <c r="E51" s="92">
        <f>COUNTA(E4:E49)</f>
        <v>33</v>
      </c>
      <c r="F51" s="92">
        <f t="shared" ref="F51:K51" si="0">COUNTA(F4:F49)</f>
        <v>38</v>
      </c>
      <c r="G51" s="92">
        <f t="shared" si="0"/>
        <v>41</v>
      </c>
      <c r="H51" s="92">
        <f t="shared" si="0"/>
        <v>36</v>
      </c>
      <c r="I51" s="92">
        <f t="shared" si="0"/>
        <v>38</v>
      </c>
      <c r="J51" s="92">
        <f t="shared" si="0"/>
        <v>33</v>
      </c>
      <c r="K51" s="92">
        <f t="shared" si="0"/>
        <v>35</v>
      </c>
    </row>
  </sheetData>
  <hyperlinks>
    <hyperlink ref="C8" location="'2a'!A1" display="2a" xr:uid="{00000000-0004-0000-0100-000000000000}"/>
    <hyperlink ref="C9" location="'2b'!A1" display="2b" xr:uid="{00000000-0004-0000-0100-000001000000}"/>
    <hyperlink ref="C10" location="'3a1'!A1" display="3a1" xr:uid="{00000000-0004-0000-0100-000002000000}"/>
    <hyperlink ref="C12" location="'3a3'!A1" display="3a3" xr:uid="{00000000-0004-0000-0100-000003000000}"/>
    <hyperlink ref="C13" location="'3a4'!A1" display="3a4" xr:uid="{00000000-0004-0000-0100-000004000000}"/>
    <hyperlink ref="C11" location="'3a2'!A1" display="3a2" xr:uid="{00000000-0004-0000-0100-000005000000}"/>
    <hyperlink ref="C16" location="'3b2'!A1" display="3b2" xr:uid="{00000000-0004-0000-0100-000006000000}"/>
    <hyperlink ref="C17" location="'3b3'!A1" display="3b3" xr:uid="{00000000-0004-0000-0100-000007000000}"/>
    <hyperlink ref="C20" location="'3b5'!A1" display="3b5" xr:uid="{00000000-0004-0000-0100-000008000000}"/>
    <hyperlink ref="C33" location="'8a'!A1" display="8a" xr:uid="{00000000-0004-0000-0100-000009000000}"/>
    <hyperlink ref="C34" location="'8b1'!A1" display="8b1" xr:uid="{00000000-0004-0000-0100-00000A000000}"/>
    <hyperlink ref="C35" location="'8b2'!A1" display="8b2" xr:uid="{00000000-0004-0000-0100-00000B000000}"/>
    <hyperlink ref="C36" location="'8c'!A1" display="8c" xr:uid="{00000000-0004-0000-0100-00000C000000}"/>
    <hyperlink ref="C37" location="'8d1'!A1" display="8d1" xr:uid="{00000000-0004-0000-0100-00000D000000}"/>
    <hyperlink ref="C44" location="'8f2'!A1" display="8f2" xr:uid="{00000000-0004-0000-0100-00000E000000}"/>
    <hyperlink ref="C45" location="'8f3'!A1" display="8f3" xr:uid="{00000000-0004-0000-0100-00000F000000}"/>
    <hyperlink ref="C49" location="'8f4-4'!A1" display="8f4-4" xr:uid="{00000000-0004-0000-0100-000010000000}"/>
    <hyperlink ref="C47" location="'8f4-2'!A1" display="8f4-2" xr:uid="{00000000-0004-0000-0100-000011000000}"/>
    <hyperlink ref="C48" location="'8f4-3'!A1" display="8f4-3" xr:uid="{00000000-0004-0000-0100-000012000000}"/>
    <hyperlink ref="C46" location="'8f4-1'!A1" display="8f4-1" xr:uid="{00000000-0004-0000-0100-000013000000}"/>
    <hyperlink ref="C14" location="'3a5'!A1" display="3a5" xr:uid="{00000000-0004-0000-0100-000014000000}"/>
    <hyperlink ref="C15" location="'3b1'!A1" display="3b1" xr:uid="{00000000-0004-0000-0100-000015000000}"/>
    <hyperlink ref="C18" location="'3b4-1'!A1" display="3b4-1" xr:uid="{00000000-0004-0000-0100-000016000000}"/>
    <hyperlink ref="C25" location="'3b7-4'!A1" display="3b7-4" xr:uid="{00000000-0004-0000-0100-000017000000}"/>
    <hyperlink ref="C23" location="'3b7-2'!A1" display="3b7-2" xr:uid="{00000000-0004-0000-0100-000018000000}"/>
    <hyperlink ref="C24" location="'3b7-3'!A1" display="3b7-3" xr:uid="{00000000-0004-0000-0100-000019000000}"/>
    <hyperlink ref="C22" location="'3b7-1'!A1" display="3b7-1" xr:uid="{00000000-0004-0000-0100-00001A000000}"/>
    <hyperlink ref="C27" location="'5a'!A1" display="5a" xr:uid="{00000000-0004-0000-0100-00001B000000}"/>
    <hyperlink ref="C28" location="'5b'!A1" display="5b" xr:uid="{00000000-0004-0000-0100-00001C000000}"/>
    <hyperlink ref="C29" location="'5c'!A1" display="5c" xr:uid="{00000000-0004-0000-0100-00001D000000}"/>
    <hyperlink ref="C30" location="'6a'!A1" display="6a" xr:uid="{00000000-0004-0000-0100-00001E000000}"/>
    <hyperlink ref="C32" location="'7'!A1" display="7" xr:uid="{00000000-0004-0000-0100-00001F000000}"/>
    <hyperlink ref="C31" location="'6b'!A1" display="6b" xr:uid="{00000000-0004-0000-0100-000020000000}"/>
    <hyperlink ref="C38" location="'8d2'!A1" display="8d2" xr:uid="{00000000-0004-0000-0100-000021000000}"/>
    <hyperlink ref="C4" location="PS!A1" display="PS" xr:uid="{00000000-0004-0000-0100-000022000000}"/>
    <hyperlink ref="C21" location="'3b6'!A1" display="3b6" xr:uid="{00000000-0004-0000-0100-000023000000}"/>
    <hyperlink ref="C40" location="'Ref 8e2'!A1" display="Ref 8e2" xr:uid="{00000000-0004-0000-0100-000024000000}"/>
    <hyperlink ref="C5" location="'1-1'!A1" display="1-1" xr:uid="{00000000-0004-0000-0100-000025000000}"/>
    <hyperlink ref="C6" location="'1-2'!A1" display="1-2" xr:uid="{00000000-0004-0000-0100-000026000000}"/>
    <hyperlink ref="C7" location="'1-3'!A1" display="1-3" xr:uid="{00000000-0004-0000-0100-000027000000}"/>
    <hyperlink ref="C19" location="'3b4-2'!A1" display="3b4-2" xr:uid="{00000000-0004-0000-0100-000028000000}"/>
    <hyperlink ref="C26" location="'4'!A1" display="4" xr:uid="{00000000-0004-0000-0100-000029000000}"/>
    <hyperlink ref="C39" location="'8e1'!A1" display="8e1" xr:uid="{00000000-0004-0000-0100-00002A000000}"/>
    <hyperlink ref="C41" location="'8e2'!A1" display="'8e2" xr:uid="{00000000-0004-0000-0100-00002B000000}"/>
    <hyperlink ref="C42" location="'8f1-1'!A1" display="8f1-1" xr:uid="{00000000-0004-0000-0100-00002C000000}"/>
    <hyperlink ref="C43" location="'8f1-2'!A1" display="8f1-2" xr:uid="{00000000-0004-0000-0100-00002D000000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1"/>
  <sheetViews>
    <sheetView zoomScaleNormal="100" workbookViewId="0">
      <pane xSplit="1" ySplit="5" topLeftCell="B6" activePane="bottomRight" state="frozen"/>
      <selection pane="topRight" activeCell="L1" sqref="L1"/>
      <selection pane="bottomLeft" activeCell="L1" sqref="L1"/>
      <selection pane="bottomRight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5" width="16.5703125" style="18" customWidth="1"/>
    <col min="6" max="6" width="14.5703125" style="18" bestFit="1" customWidth="1"/>
    <col min="7" max="16384" width="8.85546875" style="18"/>
  </cols>
  <sheetData>
    <row r="1" spans="1:7" x14ac:dyDescent="0.25">
      <c r="A1" s="38" t="s">
        <v>103</v>
      </c>
      <c r="G1" s="20" t="s">
        <v>160</v>
      </c>
    </row>
    <row r="2" spans="1:7" x14ac:dyDescent="0.25">
      <c r="A2" s="38"/>
    </row>
    <row r="3" spans="1:7" x14ac:dyDescent="0.25">
      <c r="A3" s="52" t="s">
        <v>479</v>
      </c>
    </row>
    <row r="4" spans="1:7" ht="25.5" x14ac:dyDescent="0.25">
      <c r="A4" s="46" t="s">
        <v>212</v>
      </c>
      <c r="B4" s="46" t="s">
        <v>314</v>
      </c>
      <c r="C4" s="46" t="s">
        <v>480</v>
      </c>
      <c r="D4" s="46" t="s">
        <v>481</v>
      </c>
      <c r="E4" s="46" t="s">
        <v>482</v>
      </c>
      <c r="F4" s="46" t="s">
        <v>483</v>
      </c>
    </row>
    <row r="5" spans="1:7" x14ac:dyDescent="0.25">
      <c r="A5" s="22">
        <v>1</v>
      </c>
      <c r="B5" s="22">
        <v>2</v>
      </c>
      <c r="C5" s="22">
        <v>3</v>
      </c>
      <c r="D5" s="22">
        <v>3</v>
      </c>
      <c r="E5" s="22">
        <v>4</v>
      </c>
      <c r="F5" s="22">
        <v>4</v>
      </c>
    </row>
    <row r="6" spans="1:7" x14ac:dyDescent="0.25">
      <c r="A6" s="31">
        <v>1</v>
      </c>
      <c r="B6" s="58"/>
      <c r="C6" s="58"/>
      <c r="D6" s="25"/>
      <c r="E6" s="25"/>
      <c r="F6" s="96"/>
    </row>
    <row r="7" spans="1:7" x14ac:dyDescent="0.25">
      <c r="A7" s="31">
        <v>2</v>
      </c>
      <c r="B7" s="58"/>
      <c r="C7" s="58"/>
      <c r="D7" s="25"/>
      <c r="E7" s="25"/>
      <c r="F7" s="96"/>
    </row>
    <row r="8" spans="1:7" x14ac:dyDescent="0.25">
      <c r="A8" s="31">
        <v>3</v>
      </c>
      <c r="B8" s="58"/>
      <c r="C8" s="58"/>
      <c r="D8" s="25"/>
      <c r="E8" s="25"/>
      <c r="F8" s="96"/>
    </row>
    <row r="9" spans="1:7" x14ac:dyDescent="0.25">
      <c r="A9" s="31">
        <v>4</v>
      </c>
      <c r="B9" s="58"/>
      <c r="C9" s="58"/>
      <c r="D9" s="25"/>
      <c r="E9" s="25"/>
      <c r="F9" s="96"/>
    </row>
    <row r="10" spans="1:7" x14ac:dyDescent="0.25">
      <c r="A10" s="31">
        <v>5</v>
      </c>
      <c r="B10" s="58"/>
      <c r="C10" s="58"/>
      <c r="D10" s="25"/>
      <c r="E10" s="25"/>
      <c r="F10" s="96"/>
    </row>
    <row r="11" spans="1:7" x14ac:dyDescent="0.25">
      <c r="A11" s="31" t="s">
        <v>403</v>
      </c>
      <c r="B11" s="58"/>
      <c r="C11" s="58"/>
      <c r="D11" s="25"/>
      <c r="E11" s="25"/>
      <c r="F11" s="96"/>
    </row>
  </sheetData>
  <hyperlinks>
    <hyperlink ref="G1" location="'Daftar Tabel'!A1" display="&lt;&lt;&lt; Daftar Tabel" xr:uid="{00000000-0004-0000-1300-000000000000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2"/>
  <sheetViews>
    <sheetView workbookViewId="0">
      <pane xSplit="1" ySplit="6" topLeftCell="B7" activePane="bottomRight" state="frozen"/>
      <selection pane="topRight" activeCell="L1" sqref="L1"/>
      <selection pane="bottomLeft" activeCell="L1" sqref="L1"/>
      <selection pane="bottomRight" activeCell="A3" sqref="A3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42578125" style="53" customWidth="1"/>
    <col min="4" max="4" width="24.5703125" customWidth="1"/>
    <col min="5" max="5" width="14.5703125" bestFit="1" customWidth="1"/>
  </cols>
  <sheetData>
    <row r="1" spans="1:5" x14ac:dyDescent="0.25">
      <c r="A1" s="41" t="s">
        <v>484</v>
      </c>
      <c r="E1" s="20" t="s">
        <v>160</v>
      </c>
    </row>
    <row r="2" spans="1:5" x14ac:dyDescent="0.25">
      <c r="A2" s="41"/>
      <c r="E2" s="54"/>
    </row>
    <row r="3" spans="1:5" x14ac:dyDescent="0.25">
      <c r="A3" s="41" t="s">
        <v>485</v>
      </c>
    </row>
    <row r="4" spans="1:5" ht="25.5" x14ac:dyDescent="0.25">
      <c r="A4" s="46" t="s">
        <v>55</v>
      </c>
      <c r="B4" s="46" t="s">
        <v>486</v>
      </c>
      <c r="C4" s="46" t="s">
        <v>416</v>
      </c>
      <c r="D4" s="46" t="s">
        <v>487</v>
      </c>
    </row>
    <row r="5" spans="1:5" x14ac:dyDescent="0.25">
      <c r="A5" s="55">
        <v>1</v>
      </c>
      <c r="B5" s="55">
        <v>2</v>
      </c>
      <c r="C5" s="55">
        <v>3</v>
      </c>
      <c r="D5" s="55">
        <v>4</v>
      </c>
    </row>
    <row r="6" spans="1:5" x14ac:dyDescent="0.25">
      <c r="A6" s="56" t="s">
        <v>488</v>
      </c>
      <c r="B6" s="209" t="s">
        <v>489</v>
      </c>
      <c r="C6" s="210"/>
      <c r="D6" s="211"/>
    </row>
    <row r="7" spans="1:5" x14ac:dyDescent="0.25">
      <c r="A7" s="57">
        <v>1</v>
      </c>
      <c r="B7" s="58"/>
      <c r="C7" s="59"/>
      <c r="D7" s="60"/>
    </row>
    <row r="8" spans="1:5" x14ac:dyDescent="0.25">
      <c r="A8" s="57">
        <v>2</v>
      </c>
      <c r="B8" s="58"/>
      <c r="C8" s="59"/>
      <c r="D8" s="60"/>
    </row>
    <row r="9" spans="1:5" x14ac:dyDescent="0.25">
      <c r="A9" s="57">
        <v>3</v>
      </c>
      <c r="B9" s="58"/>
      <c r="C9" s="59"/>
      <c r="D9" s="60"/>
    </row>
    <row r="10" spans="1:5" x14ac:dyDescent="0.25">
      <c r="A10" s="57">
        <v>4</v>
      </c>
      <c r="B10" s="58"/>
      <c r="C10" s="59"/>
      <c r="D10" s="60"/>
    </row>
    <row r="11" spans="1:5" x14ac:dyDescent="0.25">
      <c r="A11" s="57">
        <v>5</v>
      </c>
      <c r="B11" s="58"/>
      <c r="C11" s="59"/>
      <c r="D11" s="60"/>
    </row>
    <row r="12" spans="1:5" x14ac:dyDescent="0.25">
      <c r="A12" s="57" t="s">
        <v>403</v>
      </c>
      <c r="B12" s="58"/>
      <c r="C12" s="59"/>
      <c r="D12" s="60"/>
    </row>
  </sheetData>
  <mergeCells count="1">
    <mergeCell ref="B6:D6"/>
  </mergeCells>
  <hyperlinks>
    <hyperlink ref="E1" location="'Daftar Tabel'!A1" display="&lt;&lt;&lt; Daftar Tabel" xr:uid="{00000000-0004-0000-14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24"/>
  <sheetViews>
    <sheetView zoomScaleNormal="100" workbookViewId="0">
      <pane xSplit="1" ySplit="6" topLeftCell="B7" activePane="bottomRight" state="frozen"/>
      <selection pane="topRight" activeCell="L1" sqref="L1"/>
      <selection pane="bottomLeft" activeCell="L1" sqref="L1"/>
      <selection pane="bottomRight" activeCell="B21" sqref="B21"/>
    </sheetView>
  </sheetViews>
  <sheetFormatPr defaultColWidth="8.85546875" defaultRowHeight="15" x14ac:dyDescent="0.25"/>
  <cols>
    <col min="1" max="1" width="5.5703125" customWidth="1"/>
    <col min="2" max="2" width="65" customWidth="1"/>
    <col min="3" max="3" width="10" style="53" customWidth="1"/>
    <col min="4" max="4" width="24.5703125" customWidth="1"/>
    <col min="5" max="5" width="14.5703125" bestFit="1" customWidth="1"/>
  </cols>
  <sheetData>
    <row r="1" spans="1:5" x14ac:dyDescent="0.25">
      <c r="A1" s="41" t="s">
        <v>484</v>
      </c>
      <c r="E1" s="20" t="s">
        <v>160</v>
      </c>
    </row>
    <row r="2" spans="1:5" x14ac:dyDescent="0.25">
      <c r="A2" s="41"/>
    </row>
    <row r="3" spans="1:5" x14ac:dyDescent="0.25">
      <c r="A3" s="41" t="s">
        <v>490</v>
      </c>
    </row>
    <row r="4" spans="1:5" ht="25.5" x14ac:dyDescent="0.25">
      <c r="A4" s="46" t="s">
        <v>55</v>
      </c>
      <c r="B4" s="46" t="s">
        <v>486</v>
      </c>
      <c r="C4" s="46" t="s">
        <v>416</v>
      </c>
      <c r="D4" s="46" t="s">
        <v>487</v>
      </c>
    </row>
    <row r="5" spans="1:5" x14ac:dyDescent="0.25">
      <c r="A5" s="55">
        <v>1</v>
      </c>
      <c r="B5" s="55">
        <v>2</v>
      </c>
      <c r="C5" s="55">
        <v>3</v>
      </c>
      <c r="D5" s="55">
        <v>4</v>
      </c>
    </row>
    <row r="6" spans="1:5" ht="42" customHeight="1" x14ac:dyDescent="0.25">
      <c r="A6" s="56" t="s">
        <v>491</v>
      </c>
      <c r="B6" s="209" t="s">
        <v>492</v>
      </c>
      <c r="C6" s="210"/>
      <c r="D6" s="211"/>
    </row>
    <row r="7" spans="1:5" ht="25.5" x14ac:dyDescent="0.25">
      <c r="A7" s="57">
        <v>1</v>
      </c>
      <c r="B7" s="113" t="s">
        <v>493</v>
      </c>
      <c r="C7" s="151">
        <v>2021</v>
      </c>
      <c r="D7" s="60" t="s">
        <v>494</v>
      </c>
    </row>
    <row r="8" spans="1:5" ht="60" x14ac:dyDescent="0.25">
      <c r="A8" s="57">
        <v>2</v>
      </c>
      <c r="B8" s="113" t="s">
        <v>495</v>
      </c>
      <c r="C8" s="151">
        <v>2021</v>
      </c>
      <c r="D8" s="60" t="s">
        <v>496</v>
      </c>
    </row>
    <row r="9" spans="1:5" ht="25.5" x14ac:dyDescent="0.25">
      <c r="A9" s="57">
        <v>3</v>
      </c>
      <c r="B9" s="114" t="s">
        <v>497</v>
      </c>
      <c r="C9" s="152">
        <v>2021</v>
      </c>
      <c r="D9" s="60" t="s">
        <v>498</v>
      </c>
    </row>
    <row r="10" spans="1:5" ht="25.5" x14ac:dyDescent="0.25">
      <c r="A10" s="57">
        <v>4</v>
      </c>
      <c r="B10" s="115" t="s">
        <v>499</v>
      </c>
      <c r="C10" s="153">
        <v>2021</v>
      </c>
      <c r="D10" s="60" t="s">
        <v>500</v>
      </c>
    </row>
    <row r="11" spans="1:5" ht="25.5" x14ac:dyDescent="0.25">
      <c r="A11" s="57">
        <v>5</v>
      </c>
      <c r="B11" s="115" t="s">
        <v>501</v>
      </c>
      <c r="C11" s="153">
        <v>2018</v>
      </c>
      <c r="D11" s="60" t="s">
        <v>502</v>
      </c>
    </row>
    <row r="12" spans="1:5" ht="45" x14ac:dyDescent="0.25">
      <c r="A12" s="57">
        <v>6</v>
      </c>
      <c r="B12" s="115" t="s">
        <v>503</v>
      </c>
      <c r="C12" s="153">
        <v>2020</v>
      </c>
      <c r="D12" s="60" t="s">
        <v>504</v>
      </c>
    </row>
    <row r="13" spans="1:5" ht="45" x14ac:dyDescent="0.25">
      <c r="A13" s="57">
        <v>7</v>
      </c>
      <c r="B13" s="115" t="s">
        <v>505</v>
      </c>
      <c r="C13" s="154">
        <v>2021</v>
      </c>
      <c r="D13" s="60" t="s">
        <v>506</v>
      </c>
    </row>
    <row r="14" spans="1:5" ht="25.5" x14ac:dyDescent="0.25">
      <c r="A14" s="57">
        <v>8</v>
      </c>
      <c r="B14" s="115" t="s">
        <v>507</v>
      </c>
      <c r="C14" s="154">
        <v>2021</v>
      </c>
      <c r="D14" s="60" t="s">
        <v>508</v>
      </c>
    </row>
    <row r="15" spans="1:5" ht="25.5" x14ac:dyDescent="0.25">
      <c r="A15" s="57">
        <v>9</v>
      </c>
      <c r="B15" s="115" t="s">
        <v>509</v>
      </c>
      <c r="C15" s="155">
        <v>2019</v>
      </c>
      <c r="D15" s="60" t="s">
        <v>510</v>
      </c>
    </row>
    <row r="16" spans="1:5" ht="25.5" x14ac:dyDescent="0.25">
      <c r="A16" s="57">
        <v>10</v>
      </c>
      <c r="B16" s="116" t="s">
        <v>511</v>
      </c>
      <c r="C16" s="156">
        <v>2021</v>
      </c>
      <c r="D16" s="60" t="s">
        <v>512</v>
      </c>
    </row>
    <row r="17" spans="1:4" ht="25.5" x14ac:dyDescent="0.25">
      <c r="A17" s="57">
        <v>11</v>
      </c>
      <c r="B17" s="113" t="s">
        <v>513</v>
      </c>
      <c r="C17" s="151">
        <v>2021</v>
      </c>
      <c r="D17" s="60" t="s">
        <v>514</v>
      </c>
    </row>
    <row r="18" spans="1:4" ht="25.5" x14ac:dyDescent="0.25">
      <c r="A18" s="57">
        <v>12</v>
      </c>
      <c r="B18" s="113" t="s">
        <v>515</v>
      </c>
      <c r="C18" s="151">
        <v>2021</v>
      </c>
      <c r="D18" s="60" t="s">
        <v>516</v>
      </c>
    </row>
    <row r="19" spans="1:4" ht="30" x14ac:dyDescent="0.25">
      <c r="A19" s="57">
        <v>13</v>
      </c>
      <c r="B19" s="113" t="s">
        <v>517</v>
      </c>
      <c r="C19" s="151">
        <v>2020</v>
      </c>
      <c r="D19" s="60" t="s">
        <v>518</v>
      </c>
    </row>
    <row r="20" spans="1:4" ht="25.5" x14ac:dyDescent="0.25">
      <c r="A20" s="57">
        <v>14</v>
      </c>
      <c r="B20" s="113" t="s">
        <v>519</v>
      </c>
      <c r="C20" s="151">
        <v>2020</v>
      </c>
      <c r="D20" s="60" t="s">
        <v>520</v>
      </c>
    </row>
    <row r="21" spans="1:4" ht="30" x14ac:dyDescent="0.25">
      <c r="A21" s="57">
        <v>15</v>
      </c>
      <c r="B21" s="113" t="s">
        <v>521</v>
      </c>
      <c r="C21" s="151">
        <v>2020</v>
      </c>
      <c r="D21" s="60" t="s">
        <v>522</v>
      </c>
    </row>
    <row r="22" spans="1:4" ht="30" x14ac:dyDescent="0.25">
      <c r="A22" s="57">
        <v>16</v>
      </c>
      <c r="B22" s="113" t="s">
        <v>523</v>
      </c>
      <c r="C22" s="151">
        <v>2019</v>
      </c>
      <c r="D22" s="60" t="s">
        <v>524</v>
      </c>
    </row>
    <row r="23" spans="1:4" ht="25.5" x14ac:dyDescent="0.25">
      <c r="A23" s="57">
        <v>17</v>
      </c>
      <c r="B23" s="113" t="s">
        <v>525</v>
      </c>
      <c r="C23" s="151">
        <v>2020</v>
      </c>
      <c r="D23" s="60" t="s">
        <v>516</v>
      </c>
    </row>
    <row r="24" spans="1:4" x14ac:dyDescent="0.25">
      <c r="A24" s="57">
        <v>18</v>
      </c>
      <c r="B24" s="113" t="s">
        <v>526</v>
      </c>
      <c r="C24" s="151">
        <v>2020</v>
      </c>
      <c r="D24" s="60" t="s">
        <v>527</v>
      </c>
    </row>
  </sheetData>
  <mergeCells count="1">
    <mergeCell ref="B6:D6"/>
  </mergeCells>
  <hyperlinks>
    <hyperlink ref="E1" location="'Daftar Tabel'!A1" display="&lt;&lt;&lt; Daftar Tabel" xr:uid="{00000000-0004-0000-1500-000000000000}"/>
    <hyperlink ref="B18" r:id="rId1" xr:uid="{264E9D01-E83F-4CB3-9946-CBC421C60776}"/>
  </hyperlinks>
  <pageMargins left="0.7" right="0.7" top="0.75" bottom="0.75" header="0.3" footer="0.3"/>
  <pageSetup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6"/>
  <sheetViews>
    <sheetView workbookViewId="0">
      <pane xSplit="1" ySplit="6" topLeftCell="B7" activePane="bottomRight" state="frozen"/>
      <selection pane="topRight" activeCell="L1" sqref="L1"/>
      <selection pane="bottomLeft" activeCell="L1" sqref="L1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140625" style="53" customWidth="1"/>
    <col min="4" max="4" width="24.5703125" customWidth="1"/>
    <col min="5" max="5" width="14.5703125" bestFit="1" customWidth="1"/>
  </cols>
  <sheetData>
    <row r="1" spans="1:5" x14ac:dyDescent="0.25">
      <c r="A1" s="41" t="s">
        <v>484</v>
      </c>
      <c r="E1" s="20" t="s">
        <v>160</v>
      </c>
    </row>
    <row r="2" spans="1:5" x14ac:dyDescent="0.25">
      <c r="A2" s="61"/>
    </row>
    <row r="3" spans="1:5" x14ac:dyDescent="0.25">
      <c r="A3" s="41" t="s">
        <v>528</v>
      </c>
    </row>
    <row r="4" spans="1:5" ht="25.5" x14ac:dyDescent="0.25">
      <c r="A4" s="46" t="s">
        <v>55</v>
      </c>
      <c r="B4" s="46" t="s">
        <v>486</v>
      </c>
      <c r="C4" s="46" t="s">
        <v>416</v>
      </c>
      <c r="D4" s="46" t="s">
        <v>487</v>
      </c>
    </row>
    <row r="5" spans="1:5" x14ac:dyDescent="0.25">
      <c r="A5" s="55">
        <v>1</v>
      </c>
      <c r="B5" s="55">
        <v>2</v>
      </c>
      <c r="C5" s="55">
        <v>3</v>
      </c>
      <c r="D5" s="55">
        <v>4</v>
      </c>
    </row>
    <row r="6" spans="1:5" ht="29.1" customHeight="1" x14ac:dyDescent="0.25">
      <c r="A6" s="56" t="s">
        <v>529</v>
      </c>
      <c r="B6" s="209" t="s">
        <v>530</v>
      </c>
      <c r="C6" s="210"/>
      <c r="D6" s="211"/>
    </row>
    <row r="7" spans="1:5" x14ac:dyDescent="0.25">
      <c r="A7" s="57">
        <v>1</v>
      </c>
      <c r="B7" s="58"/>
      <c r="C7" s="59"/>
      <c r="D7" s="60"/>
    </row>
    <row r="8" spans="1:5" x14ac:dyDescent="0.25">
      <c r="A8" s="57">
        <v>2</v>
      </c>
      <c r="B8" s="58"/>
      <c r="C8" s="59"/>
      <c r="D8" s="60"/>
    </row>
    <row r="9" spans="1:5" x14ac:dyDescent="0.25">
      <c r="A9" s="57">
        <v>3</v>
      </c>
      <c r="B9" s="58"/>
      <c r="C9" s="59"/>
      <c r="D9" s="60"/>
    </row>
    <row r="10" spans="1:5" x14ac:dyDescent="0.25">
      <c r="A10" s="57">
        <v>4</v>
      </c>
      <c r="B10" s="58"/>
      <c r="C10" s="59"/>
      <c r="D10" s="60"/>
    </row>
    <row r="11" spans="1:5" x14ac:dyDescent="0.25">
      <c r="A11" s="57">
        <v>5</v>
      </c>
      <c r="B11" s="58"/>
      <c r="C11" s="59"/>
      <c r="D11" s="60"/>
    </row>
    <row r="12" spans="1:5" x14ac:dyDescent="0.25">
      <c r="A12" s="57" t="s">
        <v>403</v>
      </c>
      <c r="B12" s="58"/>
      <c r="C12" s="59"/>
      <c r="D12" s="60"/>
    </row>
    <row r="14" spans="1:5" x14ac:dyDescent="0.25">
      <c r="A14" s="41"/>
    </row>
    <row r="15" spans="1:5" x14ac:dyDescent="0.25">
      <c r="A15" s="41"/>
    </row>
    <row r="16" spans="1:5" x14ac:dyDescent="0.25">
      <c r="A16" s="41"/>
    </row>
  </sheetData>
  <mergeCells count="1">
    <mergeCell ref="B6:D6"/>
  </mergeCells>
  <hyperlinks>
    <hyperlink ref="E1" location="'Daftar Tabel'!A1" display="&lt;&lt;&lt; Daftar Tabel" xr:uid="{00000000-0004-0000-1600-000000000000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8"/>
  <sheetViews>
    <sheetView workbookViewId="0">
      <pane xSplit="1" ySplit="5" topLeftCell="B6" activePane="bottomRight" state="frozen"/>
      <selection pane="topRight" activeCell="L1" sqref="L1"/>
      <selection pane="bottomLeft" activeCell="L1" sqref="L1"/>
      <selection pane="bottomRight" activeCell="B14" sqref="B14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5703125" style="53" customWidth="1"/>
    <col min="4" max="4" width="24.5703125" customWidth="1"/>
    <col min="5" max="5" width="14.5703125" bestFit="1" customWidth="1"/>
  </cols>
  <sheetData>
    <row r="1" spans="1:5" x14ac:dyDescent="0.25">
      <c r="A1" s="41" t="s">
        <v>484</v>
      </c>
      <c r="E1" s="20" t="s">
        <v>160</v>
      </c>
    </row>
    <row r="2" spans="1:5" x14ac:dyDescent="0.25">
      <c r="A2" s="61"/>
    </row>
    <row r="3" spans="1:5" x14ac:dyDescent="0.25">
      <c r="A3" s="41" t="s">
        <v>531</v>
      </c>
    </row>
    <row r="4" spans="1:5" ht="25.5" x14ac:dyDescent="0.25">
      <c r="A4" s="46" t="s">
        <v>55</v>
      </c>
      <c r="B4" s="46" t="s">
        <v>486</v>
      </c>
      <c r="C4" s="46" t="s">
        <v>416</v>
      </c>
      <c r="D4" s="46" t="s">
        <v>487</v>
      </c>
    </row>
    <row r="5" spans="1:5" x14ac:dyDescent="0.25">
      <c r="A5" s="55">
        <v>1</v>
      </c>
      <c r="B5" s="55">
        <v>2</v>
      </c>
      <c r="C5" s="55">
        <v>3</v>
      </c>
      <c r="D5" s="55">
        <v>4</v>
      </c>
    </row>
    <row r="6" spans="1:5" x14ac:dyDescent="0.25">
      <c r="A6" s="56" t="s">
        <v>532</v>
      </c>
      <c r="B6" s="209" t="s">
        <v>533</v>
      </c>
      <c r="C6" s="210"/>
      <c r="D6" s="211"/>
    </row>
    <row r="7" spans="1:5" x14ac:dyDescent="0.25">
      <c r="A7" s="57">
        <v>1</v>
      </c>
      <c r="B7" s="117" t="s">
        <v>534</v>
      </c>
      <c r="C7" s="118">
        <v>2019</v>
      </c>
      <c r="D7" s="119" t="s">
        <v>535</v>
      </c>
    </row>
    <row r="8" spans="1:5" x14ac:dyDescent="0.25">
      <c r="A8" s="57">
        <v>2</v>
      </c>
      <c r="B8" s="117" t="s">
        <v>536</v>
      </c>
      <c r="C8" s="118">
        <v>2018</v>
      </c>
      <c r="D8" s="119" t="s">
        <v>537</v>
      </c>
    </row>
  </sheetData>
  <mergeCells count="1">
    <mergeCell ref="B6:D6"/>
  </mergeCells>
  <hyperlinks>
    <hyperlink ref="E1" location="'Daftar Tabel'!A1" display="&lt;&lt;&lt; Daftar Tabel" xr:uid="{00000000-0004-0000-1700-000000000000}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9"/>
  <sheetViews>
    <sheetView tabSelected="1" zoomScaleNormal="100" workbookViewId="0">
      <pane xSplit="1" ySplit="5" topLeftCell="C6" activePane="bottomRight" state="frozen"/>
      <selection pane="topRight" activeCell="L1" sqref="L1"/>
      <selection pane="bottomLeft" activeCell="L1" sqref="L1"/>
      <selection pane="bottomRight" activeCell="F10" sqref="F10"/>
    </sheetView>
  </sheetViews>
  <sheetFormatPr defaultColWidth="8.85546875" defaultRowHeight="15" x14ac:dyDescent="0.25"/>
  <cols>
    <col min="1" max="1" width="5.5703125" style="3" customWidth="1"/>
    <col min="2" max="2" width="33.85546875" style="3" customWidth="1"/>
    <col min="3" max="3" width="21.5703125" style="3" customWidth="1"/>
    <col min="4" max="4" width="21.85546875" style="3" customWidth="1"/>
    <col min="5" max="5" width="21.5703125" style="3" customWidth="1"/>
    <col min="6" max="6" width="22.85546875" style="3" customWidth="1"/>
    <col min="7" max="7" width="20.7109375" style="3" customWidth="1"/>
    <col min="8" max="8" width="19" style="3" customWidth="1"/>
    <col min="9" max="9" width="16.7109375" style="3" customWidth="1"/>
    <col min="10" max="10" width="20.85546875" style="3" customWidth="1"/>
    <col min="11" max="11" width="34.85546875" style="3" customWidth="1"/>
    <col min="12" max="16384" width="8.85546875" style="3"/>
  </cols>
  <sheetData>
    <row r="1" spans="1:11" x14ac:dyDescent="0.25">
      <c r="A1" s="38" t="s">
        <v>113</v>
      </c>
      <c r="K1" s="20" t="s">
        <v>160</v>
      </c>
    </row>
    <row r="2" spans="1:11" x14ac:dyDescent="0.25">
      <c r="A2" s="38"/>
    </row>
    <row r="3" spans="1:11" ht="30" customHeight="1" x14ac:dyDescent="0.25">
      <c r="A3" s="213" t="s">
        <v>212</v>
      </c>
      <c r="B3" s="213" t="s">
        <v>538</v>
      </c>
      <c r="C3" s="186" t="s">
        <v>539</v>
      </c>
      <c r="D3" s="187"/>
      <c r="E3" s="187"/>
      <c r="F3" s="188"/>
      <c r="G3" s="186" t="s">
        <v>540</v>
      </c>
      <c r="H3" s="187"/>
      <c r="I3" s="187"/>
      <c r="J3" s="188"/>
    </row>
    <row r="4" spans="1:11" x14ac:dyDescent="0.25">
      <c r="A4" s="213"/>
      <c r="B4" s="213"/>
      <c r="C4" s="27" t="s">
        <v>286</v>
      </c>
      <c r="D4" s="27" t="s">
        <v>287</v>
      </c>
      <c r="E4" s="27" t="s">
        <v>288</v>
      </c>
      <c r="F4" s="37" t="s">
        <v>383</v>
      </c>
      <c r="G4" s="27" t="s">
        <v>286</v>
      </c>
      <c r="H4" s="27" t="s">
        <v>287</v>
      </c>
      <c r="I4" s="27" t="s">
        <v>288</v>
      </c>
      <c r="J4" s="37" t="s">
        <v>383</v>
      </c>
    </row>
    <row r="5" spans="1:11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3</v>
      </c>
      <c r="H5" s="29">
        <v>4</v>
      </c>
      <c r="I5" s="29">
        <v>5</v>
      </c>
      <c r="J5" s="29">
        <v>6</v>
      </c>
    </row>
    <row r="6" spans="1:11" x14ac:dyDescent="0.25">
      <c r="A6" s="31">
        <v>1</v>
      </c>
      <c r="B6" s="47" t="s">
        <v>541</v>
      </c>
      <c r="C6" s="72"/>
      <c r="D6" s="72"/>
      <c r="E6" s="72"/>
      <c r="F6" s="73"/>
      <c r="G6" s="72"/>
      <c r="H6" s="72"/>
      <c r="I6" s="72"/>
      <c r="J6" s="73"/>
    </row>
    <row r="7" spans="1:11" x14ac:dyDescent="0.25">
      <c r="A7" s="31"/>
      <c r="B7" s="47" t="s">
        <v>542</v>
      </c>
      <c r="C7" s="223">
        <v>7839018730</v>
      </c>
      <c r="D7" s="224">
        <v>8046838300</v>
      </c>
      <c r="E7" s="224">
        <v>8046838300</v>
      </c>
      <c r="F7" s="225">
        <f>AVERAGE(C7:E7)</f>
        <v>7977565110</v>
      </c>
      <c r="G7" s="224">
        <v>1470215945</v>
      </c>
      <c r="H7" s="224">
        <v>1466615207</v>
      </c>
      <c r="I7" s="224">
        <v>1602937795</v>
      </c>
      <c r="J7" s="225">
        <v>1513256315.6700001</v>
      </c>
      <c r="K7" s="159"/>
    </row>
    <row r="8" spans="1:11" ht="25.5" x14ac:dyDescent="0.25">
      <c r="A8" s="31"/>
      <c r="B8" s="47" t="s">
        <v>543</v>
      </c>
      <c r="C8" s="226">
        <v>2344381216</v>
      </c>
      <c r="D8" s="227">
        <v>2324900275</v>
      </c>
      <c r="E8" s="227">
        <v>2324900275</v>
      </c>
      <c r="F8" s="228">
        <v>2331393922</v>
      </c>
      <c r="G8" s="227">
        <v>167455801.13999999</v>
      </c>
      <c r="H8" s="227">
        <v>166064305.36000001</v>
      </c>
      <c r="I8" s="227">
        <v>166064305.36000001</v>
      </c>
      <c r="J8" s="228">
        <v>166528137.28999999</v>
      </c>
    </row>
    <row r="9" spans="1:11" ht="25.5" x14ac:dyDescent="0.25">
      <c r="A9" s="31"/>
      <c r="B9" s="47" t="s">
        <v>544</v>
      </c>
      <c r="C9" s="229">
        <v>2156312602</v>
      </c>
      <c r="D9" s="230">
        <v>2394978000</v>
      </c>
      <c r="E9" s="231">
        <v>606746000</v>
      </c>
      <c r="F9" s="228">
        <v>1719345534</v>
      </c>
      <c r="G9" s="227">
        <v>151143407</v>
      </c>
      <c r="H9" s="227">
        <v>170110587</v>
      </c>
      <c r="I9" s="227">
        <v>40260716</v>
      </c>
      <c r="J9" s="228">
        <v>120504903.16</v>
      </c>
    </row>
    <row r="10" spans="1:11" ht="63.75" x14ac:dyDescent="0.25">
      <c r="A10" s="31"/>
      <c r="B10" s="47" t="s">
        <v>545</v>
      </c>
      <c r="C10" s="226">
        <v>977446948</v>
      </c>
      <c r="D10" s="227">
        <v>977446948</v>
      </c>
      <c r="E10" s="227">
        <v>977446948</v>
      </c>
      <c r="F10" s="228">
        <v>977446948</v>
      </c>
      <c r="G10" s="232">
        <v>35626571</v>
      </c>
      <c r="H10" s="232">
        <v>34713069.18</v>
      </c>
      <c r="I10" s="232">
        <v>32429314.629999999</v>
      </c>
      <c r="J10" s="228">
        <v>34256318.270000003</v>
      </c>
    </row>
    <row r="11" spans="1:11" ht="38.25" x14ac:dyDescent="0.25">
      <c r="A11" s="31">
        <v>2</v>
      </c>
      <c r="B11" s="47" t="s">
        <v>546</v>
      </c>
      <c r="C11" s="229">
        <v>367193611</v>
      </c>
      <c r="D11" s="230">
        <v>216785000</v>
      </c>
      <c r="E11" s="230">
        <v>232733350</v>
      </c>
      <c r="F11" s="228">
        <v>272237320</v>
      </c>
      <c r="G11" s="223">
        <v>26228115</v>
      </c>
      <c r="H11" s="224">
        <v>15484642</v>
      </c>
      <c r="I11" s="224">
        <v>16623810</v>
      </c>
      <c r="J11" s="225">
        <v>19445522.329999998</v>
      </c>
    </row>
    <row r="12" spans="1:11" x14ac:dyDescent="0.25">
      <c r="A12" s="212" t="s">
        <v>289</v>
      </c>
      <c r="B12" s="212"/>
      <c r="C12" s="233">
        <v>13684353107</v>
      </c>
      <c r="D12" s="234">
        <v>13960948523</v>
      </c>
      <c r="E12" s="234">
        <v>12188664873</v>
      </c>
      <c r="F12" s="234">
        <v>13277988834.33</v>
      </c>
      <c r="G12" s="234">
        <v>1844441723.8299999</v>
      </c>
      <c r="H12" s="234">
        <v>1857503168.45</v>
      </c>
      <c r="I12" s="234">
        <v>1861692130.8699999</v>
      </c>
      <c r="J12" s="234">
        <v>1854545674.3900001</v>
      </c>
    </row>
    <row r="13" spans="1:11" x14ac:dyDescent="0.25">
      <c r="A13" s="31">
        <v>3</v>
      </c>
      <c r="B13" s="47" t="s">
        <v>547</v>
      </c>
      <c r="C13" s="229">
        <v>1919825000</v>
      </c>
      <c r="D13" s="230">
        <v>1594664000</v>
      </c>
      <c r="E13" s="230">
        <v>2092988000</v>
      </c>
      <c r="F13" s="228">
        <v>1869159000</v>
      </c>
      <c r="G13" s="227">
        <v>377000000</v>
      </c>
      <c r="H13" s="227">
        <v>358800000</v>
      </c>
      <c r="I13" s="227">
        <v>389126250</v>
      </c>
      <c r="J13" s="228">
        <v>374975416.67000002</v>
      </c>
    </row>
    <row r="14" spans="1:11" x14ac:dyDescent="0.25">
      <c r="A14" s="31">
        <v>4</v>
      </c>
      <c r="B14" s="47" t="s">
        <v>548</v>
      </c>
      <c r="C14" s="229">
        <v>643575000</v>
      </c>
      <c r="D14" s="230">
        <v>635000000</v>
      </c>
      <c r="E14" s="230">
        <v>635000000</v>
      </c>
      <c r="F14" s="228">
        <v>637858333.33000004</v>
      </c>
      <c r="G14" s="227">
        <v>71500000</v>
      </c>
      <c r="H14" s="227">
        <v>87752000</v>
      </c>
      <c r="I14" s="235">
        <v>102550000</v>
      </c>
      <c r="J14" s="236">
        <v>87267333.329999998</v>
      </c>
    </row>
    <row r="15" spans="1:11" x14ac:dyDescent="0.25">
      <c r="A15" s="212" t="s">
        <v>289</v>
      </c>
      <c r="B15" s="212"/>
      <c r="C15" s="233">
        <v>2563400000</v>
      </c>
      <c r="D15" s="234">
        <v>2229664000</v>
      </c>
      <c r="E15" s="234">
        <v>2727988000</v>
      </c>
      <c r="F15" s="234">
        <v>2507017333.3299999</v>
      </c>
      <c r="G15" s="234">
        <v>448500000</v>
      </c>
      <c r="H15" s="234">
        <v>446552000</v>
      </c>
      <c r="I15" s="237">
        <v>491676250</v>
      </c>
      <c r="J15" s="234">
        <v>462242750</v>
      </c>
    </row>
    <row r="16" spans="1:11" x14ac:dyDescent="0.25">
      <c r="A16" s="31">
        <v>5</v>
      </c>
      <c r="B16" s="47" t="s">
        <v>549</v>
      </c>
      <c r="C16" s="229">
        <v>450867000</v>
      </c>
      <c r="D16" s="230">
        <v>302489000</v>
      </c>
      <c r="E16" s="230">
        <v>293080000</v>
      </c>
      <c r="F16" s="228">
        <v>348812000</v>
      </c>
      <c r="G16" s="232">
        <v>32204785.710000001</v>
      </c>
      <c r="H16" s="232">
        <v>21606357.140000001</v>
      </c>
      <c r="I16" s="232">
        <v>20934285.710000001</v>
      </c>
      <c r="J16" s="232">
        <v>23254133.329999998</v>
      </c>
    </row>
    <row r="17" spans="1:10" x14ac:dyDescent="0.25">
      <c r="A17" s="31">
        <v>6</v>
      </c>
      <c r="B17" s="47" t="s">
        <v>550</v>
      </c>
      <c r="C17" s="229">
        <v>463976000</v>
      </c>
      <c r="D17" s="230">
        <v>754523000</v>
      </c>
      <c r="E17" s="230">
        <v>232733350</v>
      </c>
      <c r="F17" s="228">
        <v>483744116.67000002</v>
      </c>
      <c r="G17" s="232">
        <v>33141142.859999999</v>
      </c>
      <c r="H17" s="232">
        <v>53894500</v>
      </c>
      <c r="I17" s="232">
        <v>16623810.710000001</v>
      </c>
      <c r="J17" s="232">
        <v>32249607.780000001</v>
      </c>
    </row>
    <row r="18" spans="1:10" x14ac:dyDescent="0.25">
      <c r="A18" s="31">
        <v>6</v>
      </c>
      <c r="B18" s="47" t="s">
        <v>551</v>
      </c>
      <c r="C18" s="229">
        <v>216685833</v>
      </c>
      <c r="D18" s="230">
        <v>190531000</v>
      </c>
      <c r="E18" s="230">
        <v>219047000</v>
      </c>
      <c r="F18" s="228">
        <v>208754611</v>
      </c>
      <c r="G18" s="232">
        <v>15477559.5</v>
      </c>
      <c r="H18" s="232">
        <v>13609357.140000001</v>
      </c>
      <c r="I18" s="232">
        <v>15646214.289999999</v>
      </c>
      <c r="J18" s="232">
        <v>13916974.07</v>
      </c>
    </row>
    <row r="19" spans="1:10" x14ac:dyDescent="0.25">
      <c r="A19" s="212" t="s">
        <v>289</v>
      </c>
      <c r="B19" s="212"/>
      <c r="C19" s="233">
        <v>1131528833</v>
      </c>
      <c r="D19" s="234">
        <v>1247543000</v>
      </c>
      <c r="E19" s="234">
        <v>744860350</v>
      </c>
      <c r="F19" s="234">
        <v>1041310727.67</v>
      </c>
      <c r="G19" s="234">
        <v>80823488.069999993</v>
      </c>
      <c r="H19" s="234">
        <v>89110214.290000007</v>
      </c>
      <c r="I19" s="234">
        <v>53204310.710000001</v>
      </c>
      <c r="J19" s="234">
        <v>74379337.689999998</v>
      </c>
    </row>
  </sheetData>
  <mergeCells count="7">
    <mergeCell ref="A19:B19"/>
    <mergeCell ref="A3:A4"/>
    <mergeCell ref="B3:B4"/>
    <mergeCell ref="C3:F3"/>
    <mergeCell ref="G3:J3"/>
    <mergeCell ref="A12:B12"/>
    <mergeCell ref="A15:B15"/>
  </mergeCells>
  <hyperlinks>
    <hyperlink ref="K1" location="'Daftar Tabel'!A1" display="&lt;&lt;&lt; Daftar Tabel" xr:uid="{00000000-0004-0000-1800-000000000000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29"/>
  <sheetViews>
    <sheetView workbookViewId="0">
      <pane xSplit="1" ySplit="9" topLeftCell="B10" activePane="bottomRight" state="frozen"/>
      <selection pane="topRight" activeCell="L1" sqref="L1"/>
      <selection pane="bottomLeft" activeCell="L1" sqref="L1"/>
      <selection pane="bottomRight" activeCell="I12" sqref="I12"/>
    </sheetView>
  </sheetViews>
  <sheetFormatPr defaultRowHeight="15" x14ac:dyDescent="0.25"/>
  <cols>
    <col min="1" max="1" width="6.42578125" customWidth="1"/>
    <col min="3" max="3" width="8.5703125" customWidth="1"/>
    <col min="6" max="6" width="9.42578125" customWidth="1"/>
    <col min="8" max="8" width="9.42578125" customWidth="1"/>
    <col min="14" max="14" width="10" customWidth="1"/>
    <col min="15" max="15" width="10.140625" customWidth="1"/>
    <col min="16" max="16" width="14.5703125" bestFit="1" customWidth="1"/>
  </cols>
  <sheetData>
    <row r="1" spans="1:16" x14ac:dyDescent="0.25">
      <c r="A1" s="38" t="s">
        <v>114</v>
      </c>
      <c r="B1" s="3"/>
      <c r="C1" s="3"/>
      <c r="D1" s="3"/>
      <c r="E1" s="3"/>
      <c r="F1" s="3"/>
      <c r="G1" s="3"/>
      <c r="H1" s="3"/>
      <c r="I1" s="3"/>
      <c r="J1" s="3"/>
      <c r="P1" s="20" t="s">
        <v>160</v>
      </c>
    </row>
    <row r="2" spans="1:16" hidden="1" x14ac:dyDescent="0.25">
      <c r="A2" s="38"/>
      <c r="B2" s="3"/>
      <c r="C2" s="3"/>
      <c r="D2" s="3"/>
      <c r="E2" s="3"/>
      <c r="F2" s="3"/>
      <c r="G2" s="3"/>
      <c r="H2" s="3"/>
      <c r="I2" s="3"/>
      <c r="J2" s="3"/>
      <c r="P2" s="20"/>
    </row>
    <row r="3" spans="1:16" hidden="1" x14ac:dyDescent="0.25">
      <c r="A3" s="38" t="s">
        <v>210</v>
      </c>
      <c r="B3" s="3"/>
      <c r="C3" s="3"/>
      <c r="D3" s="3"/>
      <c r="E3" s="3"/>
      <c r="F3" s="3"/>
      <c r="G3" s="3"/>
      <c r="H3" s="3"/>
      <c r="I3" s="3"/>
      <c r="J3" s="3"/>
      <c r="P3" s="20"/>
    </row>
    <row r="4" spans="1:16" hidden="1" x14ac:dyDescent="0.25">
      <c r="A4" s="38"/>
      <c r="B4" s="3"/>
      <c r="C4" s="3"/>
      <c r="D4" s="3"/>
      <c r="E4" s="3"/>
      <c r="F4" s="3"/>
      <c r="G4" s="3"/>
      <c r="H4" s="3"/>
      <c r="I4" s="3"/>
      <c r="J4" s="3"/>
      <c r="P4" s="20"/>
    </row>
    <row r="5" spans="1:16" hidden="1" x14ac:dyDescent="0.25">
      <c r="A5" s="38" t="s">
        <v>211</v>
      </c>
      <c r="B5" s="3"/>
      <c r="C5" s="3"/>
      <c r="D5" s="3"/>
      <c r="E5" s="3"/>
      <c r="F5" s="3"/>
      <c r="G5" s="3"/>
      <c r="H5" s="3"/>
      <c r="I5" s="3"/>
      <c r="J5" s="3"/>
      <c r="P5" s="20"/>
    </row>
    <row r="7" spans="1:16" ht="14.45" customHeight="1" x14ac:dyDescent="0.25">
      <c r="A7" s="184" t="s">
        <v>212</v>
      </c>
      <c r="B7" s="184" t="s">
        <v>552</v>
      </c>
      <c r="C7" s="184" t="s">
        <v>553</v>
      </c>
      <c r="D7" s="184" t="s">
        <v>554</v>
      </c>
      <c r="E7" s="184" t="s">
        <v>555</v>
      </c>
      <c r="F7" s="214" t="s">
        <v>556</v>
      </c>
      <c r="G7" s="215"/>
      <c r="H7" s="216"/>
      <c r="I7" s="184" t="s">
        <v>557</v>
      </c>
      <c r="J7" s="214" t="s">
        <v>558</v>
      </c>
      <c r="K7" s="215"/>
      <c r="L7" s="215"/>
      <c r="M7" s="216"/>
      <c r="N7" s="184" t="s">
        <v>559</v>
      </c>
      <c r="O7" s="184" t="s">
        <v>560</v>
      </c>
    </row>
    <row r="8" spans="1:16" ht="51" x14ac:dyDescent="0.25">
      <c r="A8" s="185"/>
      <c r="B8" s="185"/>
      <c r="C8" s="185"/>
      <c r="D8" s="185"/>
      <c r="E8" s="185"/>
      <c r="F8" s="27" t="s">
        <v>561</v>
      </c>
      <c r="G8" s="27" t="s">
        <v>562</v>
      </c>
      <c r="H8" s="27" t="s">
        <v>563</v>
      </c>
      <c r="I8" s="185"/>
      <c r="J8" s="27" t="s">
        <v>564</v>
      </c>
      <c r="K8" s="27" t="s">
        <v>565</v>
      </c>
      <c r="L8" s="27" t="s">
        <v>566</v>
      </c>
      <c r="M8" s="27" t="s">
        <v>567</v>
      </c>
      <c r="N8" s="185"/>
      <c r="O8" s="185"/>
    </row>
    <row r="9" spans="1:16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</row>
    <row r="10" spans="1:16" ht="24" x14ac:dyDescent="0.25">
      <c r="A10" s="62">
        <v>1</v>
      </c>
      <c r="B10" s="120">
        <v>1</v>
      </c>
      <c r="C10" s="120" t="s">
        <v>568</v>
      </c>
      <c r="D10" s="121" t="s">
        <v>569</v>
      </c>
      <c r="E10" s="122" t="s">
        <v>211</v>
      </c>
      <c r="F10" s="122">
        <v>2</v>
      </c>
      <c r="G10" s="122">
        <v>0</v>
      </c>
      <c r="H10" s="122">
        <v>0</v>
      </c>
      <c r="I10" s="120">
        <v>40</v>
      </c>
      <c r="J10" s="122" t="s">
        <v>211</v>
      </c>
      <c r="K10" s="122" t="s">
        <v>211</v>
      </c>
      <c r="L10" s="122" t="s">
        <v>211</v>
      </c>
      <c r="M10" s="120" t="s">
        <v>211</v>
      </c>
      <c r="N10" s="120" t="s">
        <v>570</v>
      </c>
      <c r="O10" s="123" t="s">
        <v>571</v>
      </c>
    </row>
    <row r="11" spans="1:16" ht="72" x14ac:dyDescent="0.25">
      <c r="A11" s="62">
        <v>2</v>
      </c>
      <c r="B11" s="120">
        <v>1</v>
      </c>
      <c r="C11" s="120" t="s">
        <v>572</v>
      </c>
      <c r="D11" s="121" t="s">
        <v>573</v>
      </c>
      <c r="E11" s="122" t="s">
        <v>211</v>
      </c>
      <c r="F11" s="122">
        <v>3</v>
      </c>
      <c r="G11" s="122">
        <v>0</v>
      </c>
      <c r="H11" s="122">
        <v>0</v>
      </c>
      <c r="I11" s="120">
        <v>60</v>
      </c>
      <c r="J11" s="122" t="s">
        <v>211</v>
      </c>
      <c r="K11" s="122" t="s">
        <v>211</v>
      </c>
      <c r="L11" s="122" t="s">
        <v>211</v>
      </c>
      <c r="M11" s="120" t="s">
        <v>211</v>
      </c>
      <c r="N11" s="120" t="s">
        <v>570</v>
      </c>
      <c r="O11" s="124" t="s">
        <v>571</v>
      </c>
    </row>
    <row r="12" spans="1:16" ht="36" x14ac:dyDescent="0.25">
      <c r="A12" s="62">
        <v>3</v>
      </c>
      <c r="B12" s="120">
        <v>2</v>
      </c>
      <c r="C12" s="120" t="s">
        <v>574</v>
      </c>
      <c r="D12" s="121" t="s">
        <v>575</v>
      </c>
      <c r="E12" s="122" t="s">
        <v>211</v>
      </c>
      <c r="F12" s="122">
        <v>3</v>
      </c>
      <c r="G12" s="122">
        <v>0</v>
      </c>
      <c r="H12" s="122">
        <v>0</v>
      </c>
      <c r="I12" s="120">
        <v>60</v>
      </c>
      <c r="J12" s="122" t="s">
        <v>211</v>
      </c>
      <c r="K12" s="122" t="s">
        <v>211</v>
      </c>
      <c r="L12" s="122" t="s">
        <v>211</v>
      </c>
      <c r="M12" s="120" t="s">
        <v>211</v>
      </c>
      <c r="N12" s="120" t="s">
        <v>570</v>
      </c>
      <c r="O12" s="124" t="s">
        <v>571</v>
      </c>
    </row>
    <row r="13" spans="1:16" ht="60" x14ac:dyDescent="0.25">
      <c r="A13" s="62">
        <v>4</v>
      </c>
      <c r="B13" s="120">
        <v>1</v>
      </c>
      <c r="C13" s="120" t="s">
        <v>576</v>
      </c>
      <c r="D13" s="121" t="s">
        <v>577</v>
      </c>
      <c r="E13" s="122" t="s">
        <v>211</v>
      </c>
      <c r="F13" s="122">
        <v>1</v>
      </c>
      <c r="G13" s="122">
        <v>1</v>
      </c>
      <c r="H13" s="122">
        <v>0</v>
      </c>
      <c r="I13" s="120">
        <v>40</v>
      </c>
      <c r="J13" s="120" t="s">
        <v>211</v>
      </c>
      <c r="K13" s="120" t="s">
        <v>211</v>
      </c>
      <c r="L13" s="120" t="s">
        <v>211</v>
      </c>
      <c r="M13" s="120" t="s">
        <v>211</v>
      </c>
      <c r="N13" s="120" t="s">
        <v>570</v>
      </c>
      <c r="O13" s="124" t="s">
        <v>571</v>
      </c>
    </row>
    <row r="14" spans="1:16" ht="72" x14ac:dyDescent="0.25">
      <c r="A14" s="62">
        <v>5</v>
      </c>
      <c r="B14" s="120">
        <v>1</v>
      </c>
      <c r="C14" s="120" t="s">
        <v>578</v>
      </c>
      <c r="D14" s="121" t="s">
        <v>579</v>
      </c>
      <c r="E14" s="122" t="s">
        <v>211</v>
      </c>
      <c r="F14" s="122">
        <v>1</v>
      </c>
      <c r="G14" s="122">
        <v>0</v>
      </c>
      <c r="H14" s="122">
        <v>1</v>
      </c>
      <c r="I14" s="120">
        <v>50</v>
      </c>
      <c r="J14" s="120" t="s">
        <v>211</v>
      </c>
      <c r="K14" s="120" t="s">
        <v>211</v>
      </c>
      <c r="L14" s="120" t="s">
        <v>211</v>
      </c>
      <c r="M14" s="120" t="s">
        <v>211</v>
      </c>
      <c r="N14" s="120" t="s">
        <v>570</v>
      </c>
      <c r="O14" s="124" t="s">
        <v>571</v>
      </c>
    </row>
    <row r="15" spans="1:16" ht="60" x14ac:dyDescent="0.25">
      <c r="A15" s="62">
        <v>6</v>
      </c>
      <c r="B15" s="120">
        <v>1</v>
      </c>
      <c r="C15" s="120" t="s">
        <v>580</v>
      </c>
      <c r="D15" s="121" t="s">
        <v>581</v>
      </c>
      <c r="E15" s="122" t="s">
        <v>211</v>
      </c>
      <c r="F15" s="122">
        <v>2</v>
      </c>
      <c r="G15" s="122">
        <v>0</v>
      </c>
      <c r="H15" s="122">
        <v>0</v>
      </c>
      <c r="I15" s="120">
        <v>40</v>
      </c>
      <c r="J15" s="120" t="s">
        <v>211</v>
      </c>
      <c r="K15" s="120" t="s">
        <v>211</v>
      </c>
      <c r="L15" s="120" t="s">
        <v>211</v>
      </c>
      <c r="M15" s="120" t="s">
        <v>211</v>
      </c>
      <c r="N15" s="120" t="s">
        <v>570</v>
      </c>
      <c r="O15" s="124" t="s">
        <v>571</v>
      </c>
    </row>
    <row r="16" spans="1:16" ht="24" x14ac:dyDescent="0.25">
      <c r="A16" s="62">
        <v>7</v>
      </c>
      <c r="B16" s="120">
        <v>1</v>
      </c>
      <c r="C16" s="120" t="s">
        <v>582</v>
      </c>
      <c r="D16" s="121" t="s">
        <v>583</v>
      </c>
      <c r="E16" s="122" t="s">
        <v>211</v>
      </c>
      <c r="F16" s="122">
        <v>2</v>
      </c>
      <c r="G16" s="122">
        <v>0</v>
      </c>
      <c r="H16" s="122">
        <v>0</v>
      </c>
      <c r="I16" s="120">
        <v>40</v>
      </c>
      <c r="J16" s="120" t="s">
        <v>211</v>
      </c>
      <c r="K16" s="120" t="s">
        <v>211</v>
      </c>
      <c r="L16" s="120" t="s">
        <v>211</v>
      </c>
      <c r="M16" s="120" t="s">
        <v>211</v>
      </c>
      <c r="N16" s="120" t="s">
        <v>570</v>
      </c>
      <c r="O16" s="124" t="s">
        <v>571</v>
      </c>
    </row>
    <row r="17" spans="1:15" ht="24" x14ac:dyDescent="0.25">
      <c r="A17" s="62">
        <v>8</v>
      </c>
      <c r="B17" s="120">
        <v>1</v>
      </c>
      <c r="C17" s="120" t="s">
        <v>584</v>
      </c>
      <c r="D17" s="121" t="s">
        <v>585</v>
      </c>
      <c r="E17" s="122" t="s">
        <v>211</v>
      </c>
      <c r="F17" s="122">
        <v>2</v>
      </c>
      <c r="G17" s="122">
        <v>0</v>
      </c>
      <c r="H17" s="122">
        <v>0</v>
      </c>
      <c r="I17" s="120">
        <v>40</v>
      </c>
      <c r="J17" s="120" t="s">
        <v>211</v>
      </c>
      <c r="K17" s="120" t="s">
        <v>211</v>
      </c>
      <c r="L17" s="120" t="s">
        <v>211</v>
      </c>
      <c r="M17" s="120" t="s">
        <v>211</v>
      </c>
      <c r="N17" s="120" t="s">
        <v>570</v>
      </c>
      <c r="O17" s="124" t="s">
        <v>571</v>
      </c>
    </row>
    <row r="18" spans="1:15" ht="108" x14ac:dyDescent="0.25">
      <c r="A18" s="62">
        <v>9</v>
      </c>
      <c r="B18" s="120">
        <v>2</v>
      </c>
      <c r="C18" s="120" t="s">
        <v>586</v>
      </c>
      <c r="D18" s="121" t="s">
        <v>587</v>
      </c>
      <c r="E18" s="122" t="s">
        <v>211</v>
      </c>
      <c r="F18" s="122">
        <v>1</v>
      </c>
      <c r="G18" s="122">
        <v>0</v>
      </c>
      <c r="H18" s="122">
        <v>2</v>
      </c>
      <c r="I18" s="120">
        <v>80</v>
      </c>
      <c r="J18" s="120" t="s">
        <v>211</v>
      </c>
      <c r="K18" s="120" t="s">
        <v>211</v>
      </c>
      <c r="L18" s="120" t="s">
        <v>211</v>
      </c>
      <c r="M18" s="120" t="s">
        <v>211</v>
      </c>
      <c r="N18" s="120" t="s">
        <v>570</v>
      </c>
      <c r="O18" s="124" t="s">
        <v>571</v>
      </c>
    </row>
    <row r="19" spans="1:15" ht="13.5" customHeight="1" x14ac:dyDescent="0.25">
      <c r="A19" s="62">
        <v>10</v>
      </c>
      <c r="B19" s="120">
        <v>2</v>
      </c>
      <c r="C19" s="120" t="s">
        <v>421</v>
      </c>
      <c r="D19" s="121" t="s">
        <v>588</v>
      </c>
      <c r="E19" s="122" t="s">
        <v>211</v>
      </c>
      <c r="F19" s="160">
        <v>1.5</v>
      </c>
      <c r="G19" s="122">
        <v>0</v>
      </c>
      <c r="H19" s="122">
        <v>0.5</v>
      </c>
      <c r="I19" s="120">
        <v>45</v>
      </c>
      <c r="J19" s="120" t="s">
        <v>211</v>
      </c>
      <c r="K19" s="120" t="s">
        <v>211</v>
      </c>
      <c r="L19" s="120" t="s">
        <v>211</v>
      </c>
      <c r="M19" s="120" t="s">
        <v>211</v>
      </c>
      <c r="N19" s="120" t="s">
        <v>570</v>
      </c>
      <c r="O19" s="124" t="s">
        <v>571</v>
      </c>
    </row>
    <row r="20" spans="1:15" ht="36" x14ac:dyDescent="0.25">
      <c r="A20" s="62">
        <v>11</v>
      </c>
      <c r="B20" s="120">
        <v>2</v>
      </c>
      <c r="C20" s="120" t="s">
        <v>589</v>
      </c>
      <c r="D20" s="121" t="s">
        <v>590</v>
      </c>
      <c r="E20" s="122" t="s">
        <v>211</v>
      </c>
      <c r="F20" s="122">
        <v>2</v>
      </c>
      <c r="G20" s="122">
        <v>0</v>
      </c>
      <c r="H20" s="122">
        <v>0</v>
      </c>
      <c r="I20" s="120">
        <v>40</v>
      </c>
      <c r="J20" s="120" t="s">
        <v>211</v>
      </c>
      <c r="K20" s="120" t="s">
        <v>211</v>
      </c>
      <c r="L20" s="120" t="s">
        <v>211</v>
      </c>
      <c r="M20" s="120" t="s">
        <v>211</v>
      </c>
      <c r="N20" s="120" t="s">
        <v>570</v>
      </c>
      <c r="O20" s="124" t="s">
        <v>571</v>
      </c>
    </row>
    <row r="21" spans="1:15" ht="36" x14ac:dyDescent="0.25">
      <c r="A21" s="62">
        <v>12</v>
      </c>
      <c r="B21" s="120">
        <v>2</v>
      </c>
      <c r="C21" s="120" t="s">
        <v>591</v>
      </c>
      <c r="D21" s="121" t="s">
        <v>592</v>
      </c>
      <c r="E21" s="122" t="s">
        <v>211</v>
      </c>
      <c r="F21" s="122">
        <v>2</v>
      </c>
      <c r="G21" s="122">
        <v>0</v>
      </c>
      <c r="H21" s="122">
        <v>0</v>
      </c>
      <c r="I21" s="120">
        <v>40</v>
      </c>
      <c r="J21" s="122" t="s">
        <v>211</v>
      </c>
      <c r="K21" s="122" t="s">
        <v>211</v>
      </c>
      <c r="L21" s="122" t="s">
        <v>211</v>
      </c>
      <c r="M21" s="120" t="s">
        <v>211</v>
      </c>
      <c r="N21" s="120" t="s">
        <v>570</v>
      </c>
      <c r="O21" s="124" t="s">
        <v>571</v>
      </c>
    </row>
    <row r="22" spans="1:15" ht="36" x14ac:dyDescent="0.25">
      <c r="A22" s="62">
        <v>13</v>
      </c>
      <c r="B22" s="120">
        <v>2</v>
      </c>
      <c r="C22" s="120" t="s">
        <v>593</v>
      </c>
      <c r="D22" s="121" t="s">
        <v>594</v>
      </c>
      <c r="E22" s="122" t="s">
        <v>211</v>
      </c>
      <c r="F22" s="122">
        <v>3</v>
      </c>
      <c r="G22" s="122">
        <v>0</v>
      </c>
      <c r="H22" s="122">
        <v>0</v>
      </c>
      <c r="I22" s="120">
        <v>60</v>
      </c>
      <c r="J22" s="120" t="s">
        <v>211</v>
      </c>
      <c r="K22" s="120" t="s">
        <v>211</v>
      </c>
      <c r="L22" s="120" t="s">
        <v>211</v>
      </c>
      <c r="M22" s="120" t="s">
        <v>211</v>
      </c>
      <c r="N22" s="120" t="s">
        <v>570</v>
      </c>
      <c r="O22" s="124" t="s">
        <v>571</v>
      </c>
    </row>
    <row r="23" spans="1:15" ht="60" x14ac:dyDescent="0.25">
      <c r="A23" s="62">
        <v>14</v>
      </c>
      <c r="B23" s="120">
        <v>3</v>
      </c>
      <c r="C23" s="120" t="s">
        <v>595</v>
      </c>
      <c r="D23" s="121" t="s">
        <v>596</v>
      </c>
      <c r="E23" s="122" t="s">
        <v>211</v>
      </c>
      <c r="F23" s="122">
        <v>1</v>
      </c>
      <c r="G23" s="122">
        <v>1</v>
      </c>
      <c r="H23" s="122">
        <v>0</v>
      </c>
      <c r="I23" s="120">
        <v>40</v>
      </c>
      <c r="J23" s="120" t="s">
        <v>211</v>
      </c>
      <c r="K23" s="120" t="s">
        <v>211</v>
      </c>
      <c r="L23" s="120" t="s">
        <v>211</v>
      </c>
      <c r="M23" s="120" t="s">
        <v>211</v>
      </c>
      <c r="N23" s="120" t="s">
        <v>570</v>
      </c>
      <c r="O23" s="124" t="s">
        <v>571</v>
      </c>
    </row>
    <row r="24" spans="1:15" ht="36" x14ac:dyDescent="0.25">
      <c r="A24" s="62">
        <v>15</v>
      </c>
      <c r="B24" s="120">
        <v>3</v>
      </c>
      <c r="C24" s="120" t="s">
        <v>597</v>
      </c>
      <c r="D24" s="121" t="s">
        <v>598</v>
      </c>
      <c r="E24" s="122" t="s">
        <v>211</v>
      </c>
      <c r="F24" s="122">
        <v>2</v>
      </c>
      <c r="G24" s="122">
        <v>0</v>
      </c>
      <c r="H24" s="122">
        <v>0</v>
      </c>
      <c r="I24" s="120">
        <v>40</v>
      </c>
      <c r="J24" s="120" t="s">
        <v>211</v>
      </c>
      <c r="K24" s="120" t="s">
        <v>211</v>
      </c>
      <c r="L24" s="120" t="s">
        <v>211</v>
      </c>
      <c r="M24" s="120" t="s">
        <v>211</v>
      </c>
      <c r="N24" s="120" t="s">
        <v>570</v>
      </c>
      <c r="O24" s="124" t="s">
        <v>571</v>
      </c>
    </row>
    <row r="25" spans="1:15" ht="48" x14ac:dyDescent="0.25">
      <c r="A25" s="62">
        <v>16</v>
      </c>
      <c r="B25" s="120">
        <v>3</v>
      </c>
      <c r="C25" s="120" t="s">
        <v>599</v>
      </c>
      <c r="D25" s="121" t="s">
        <v>600</v>
      </c>
      <c r="E25" s="122" t="s">
        <v>211</v>
      </c>
      <c r="F25" s="122">
        <v>2</v>
      </c>
      <c r="G25" s="122">
        <v>0</v>
      </c>
      <c r="H25" s="122">
        <v>0</v>
      </c>
      <c r="I25" s="120">
        <v>40</v>
      </c>
      <c r="J25" s="120" t="s">
        <v>211</v>
      </c>
      <c r="K25" s="120" t="s">
        <v>211</v>
      </c>
      <c r="L25" s="120" t="s">
        <v>211</v>
      </c>
      <c r="M25" s="120" t="s">
        <v>211</v>
      </c>
      <c r="N25" s="120" t="s">
        <v>570</v>
      </c>
      <c r="O25" s="124" t="s">
        <v>571</v>
      </c>
    </row>
    <row r="26" spans="1:15" ht="72" x14ac:dyDescent="0.25">
      <c r="A26" s="62">
        <v>17</v>
      </c>
      <c r="B26" s="120">
        <v>3</v>
      </c>
      <c r="C26" s="120" t="s">
        <v>601</v>
      </c>
      <c r="D26" s="121" t="s">
        <v>602</v>
      </c>
      <c r="E26" s="122" t="s">
        <v>211</v>
      </c>
      <c r="F26" s="122">
        <v>2</v>
      </c>
      <c r="G26" s="122">
        <v>0</v>
      </c>
      <c r="H26" s="122">
        <v>0</v>
      </c>
      <c r="I26" s="120">
        <v>40</v>
      </c>
      <c r="J26" s="122" t="s">
        <v>211</v>
      </c>
      <c r="K26" s="122" t="s">
        <v>211</v>
      </c>
      <c r="L26" s="122" t="s">
        <v>211</v>
      </c>
      <c r="M26" s="120" t="s">
        <v>211</v>
      </c>
      <c r="N26" s="120" t="s">
        <v>570</v>
      </c>
      <c r="O26" s="124" t="s">
        <v>571</v>
      </c>
    </row>
    <row r="27" spans="1:15" ht="72" x14ac:dyDescent="0.25">
      <c r="A27" s="62">
        <v>18</v>
      </c>
      <c r="B27" s="120">
        <v>3</v>
      </c>
      <c r="C27" s="120" t="s">
        <v>603</v>
      </c>
      <c r="D27" s="121" t="s">
        <v>604</v>
      </c>
      <c r="E27" s="122" t="s">
        <v>211</v>
      </c>
      <c r="F27" s="122">
        <v>2</v>
      </c>
      <c r="G27" s="122">
        <v>0</v>
      </c>
      <c r="H27" s="122">
        <v>0</v>
      </c>
      <c r="I27" s="120">
        <v>40</v>
      </c>
      <c r="J27" s="120" t="s">
        <v>211</v>
      </c>
      <c r="K27" s="120" t="s">
        <v>211</v>
      </c>
      <c r="L27" s="120" t="s">
        <v>211</v>
      </c>
      <c r="M27" s="120" t="s">
        <v>211</v>
      </c>
      <c r="N27" s="120" t="s">
        <v>570</v>
      </c>
      <c r="O27" s="124" t="s">
        <v>571</v>
      </c>
    </row>
    <row r="28" spans="1:15" ht="36" x14ac:dyDescent="0.25">
      <c r="A28" s="125">
        <v>19</v>
      </c>
      <c r="B28" s="120">
        <v>3</v>
      </c>
      <c r="C28" s="120" t="s">
        <v>605</v>
      </c>
      <c r="D28" s="121" t="s">
        <v>606</v>
      </c>
      <c r="E28" s="122" t="s">
        <v>211</v>
      </c>
      <c r="F28" s="122">
        <v>1</v>
      </c>
      <c r="G28" s="122">
        <v>1</v>
      </c>
      <c r="H28" s="122">
        <v>0</v>
      </c>
      <c r="I28" s="120">
        <v>40</v>
      </c>
      <c r="J28" s="120" t="s">
        <v>211</v>
      </c>
      <c r="K28" s="120" t="s">
        <v>211</v>
      </c>
      <c r="L28" s="120" t="s">
        <v>211</v>
      </c>
      <c r="M28" s="120" t="s">
        <v>211</v>
      </c>
      <c r="N28" s="120" t="s">
        <v>570</v>
      </c>
      <c r="O28" s="124" t="s">
        <v>571</v>
      </c>
    </row>
    <row r="29" spans="1:15" x14ac:dyDescent="0.25">
      <c r="A29" s="125">
        <v>20</v>
      </c>
      <c r="B29" s="120">
        <v>4</v>
      </c>
      <c r="C29" s="120" t="s">
        <v>370</v>
      </c>
      <c r="D29" s="121" t="s">
        <v>607</v>
      </c>
      <c r="E29" s="122" t="s">
        <v>211</v>
      </c>
      <c r="F29" s="122">
        <v>0</v>
      </c>
      <c r="G29" s="122">
        <v>6</v>
      </c>
      <c r="H29" s="122">
        <v>0</v>
      </c>
      <c r="I29" s="120">
        <v>120</v>
      </c>
      <c r="J29" s="120" t="s">
        <v>211</v>
      </c>
      <c r="K29" s="120" t="s">
        <v>211</v>
      </c>
      <c r="L29" s="120" t="s">
        <v>211</v>
      </c>
      <c r="M29" s="120" t="s">
        <v>211</v>
      </c>
      <c r="N29" s="120" t="s">
        <v>570</v>
      </c>
      <c r="O29" s="124" t="s">
        <v>571</v>
      </c>
    </row>
  </sheetData>
  <mergeCells count="10">
    <mergeCell ref="I7:I8"/>
    <mergeCell ref="J7:M7"/>
    <mergeCell ref="N7:N8"/>
    <mergeCell ref="O7:O8"/>
    <mergeCell ref="A7:A8"/>
    <mergeCell ref="B7:B8"/>
    <mergeCell ref="C7:C8"/>
    <mergeCell ref="D7:D8"/>
    <mergeCell ref="E7:E8"/>
    <mergeCell ref="F7:H7"/>
  </mergeCells>
  <phoneticPr fontId="39" type="noConversion"/>
  <hyperlinks>
    <hyperlink ref="P1" location="'Daftar Tabel'!A1" display="&lt;&lt;&lt; Daftar Tabel" xr:uid="{00000000-0004-0000-1900-000000000000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7"/>
  <sheetViews>
    <sheetView workbookViewId="0">
      <pane xSplit="1" ySplit="4" topLeftCell="B27" activePane="bottomRight" state="frozen"/>
      <selection pane="topRight" activeCell="L1" sqref="L1"/>
      <selection pane="bottomLeft" activeCell="L1" sqref="L1"/>
      <selection pane="bottomRight" activeCell="I27" sqref="I27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9.57031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116</v>
      </c>
      <c r="G1" s="20" t="s">
        <v>160</v>
      </c>
    </row>
    <row r="2" spans="1:7" x14ac:dyDescent="0.25">
      <c r="A2" s="38"/>
    </row>
    <row r="3" spans="1:7" ht="39.6" customHeight="1" x14ac:dyDescent="0.25">
      <c r="A3" s="46" t="s">
        <v>212</v>
      </c>
      <c r="B3" s="63" t="s">
        <v>608</v>
      </c>
      <c r="C3" s="63" t="s">
        <v>314</v>
      </c>
      <c r="D3" s="46" t="s">
        <v>609</v>
      </c>
      <c r="E3" s="46" t="s">
        <v>610</v>
      </c>
      <c r="F3" s="46" t="s">
        <v>611</v>
      </c>
    </row>
    <row r="4" spans="1:7" x14ac:dyDescent="0.25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 ht="102" x14ac:dyDescent="0.25">
      <c r="A5" s="126">
        <v>1</v>
      </c>
      <c r="B5" s="140" t="s">
        <v>612</v>
      </c>
      <c r="C5" s="161" t="s">
        <v>397</v>
      </c>
      <c r="D5" s="162" t="s">
        <v>593</v>
      </c>
      <c r="E5" s="161" t="s">
        <v>613</v>
      </c>
      <c r="F5" s="163">
        <v>2021</v>
      </c>
    </row>
    <row r="6" spans="1:7" ht="140.25" x14ac:dyDescent="0.25">
      <c r="A6" s="126">
        <v>2</v>
      </c>
      <c r="B6" s="164" t="s">
        <v>614</v>
      </c>
      <c r="C6" s="165" t="s">
        <v>397</v>
      </c>
      <c r="D6" s="166" t="s">
        <v>593</v>
      </c>
      <c r="E6" s="161" t="s">
        <v>613</v>
      </c>
      <c r="F6" s="167">
        <v>2019</v>
      </c>
    </row>
    <row r="7" spans="1:7" ht="102" x14ac:dyDescent="0.25">
      <c r="A7" s="126">
        <v>3</v>
      </c>
      <c r="B7" s="164" t="s">
        <v>615</v>
      </c>
      <c r="C7" s="165" t="s">
        <v>397</v>
      </c>
      <c r="D7" s="166" t="s">
        <v>574</v>
      </c>
      <c r="E7" s="161" t="s">
        <v>613</v>
      </c>
      <c r="F7" s="167">
        <v>2019</v>
      </c>
    </row>
    <row r="8" spans="1:7" ht="140.25" x14ac:dyDescent="0.25">
      <c r="A8" s="126">
        <v>4</v>
      </c>
      <c r="B8" s="164" t="s">
        <v>616</v>
      </c>
      <c r="C8" s="165" t="s">
        <v>397</v>
      </c>
      <c r="D8" s="166" t="s">
        <v>574</v>
      </c>
      <c r="E8" s="161" t="s">
        <v>613</v>
      </c>
      <c r="F8" s="167">
        <v>2018</v>
      </c>
    </row>
    <row r="9" spans="1:7" ht="102" x14ac:dyDescent="0.25">
      <c r="A9" s="126">
        <v>5</v>
      </c>
      <c r="B9" s="164" t="s">
        <v>617</v>
      </c>
      <c r="C9" s="165" t="s">
        <v>397</v>
      </c>
      <c r="D9" s="166" t="s">
        <v>574</v>
      </c>
      <c r="E9" s="161" t="s">
        <v>613</v>
      </c>
      <c r="F9" s="167">
        <v>2018</v>
      </c>
    </row>
    <row r="10" spans="1:7" ht="140.25" x14ac:dyDescent="0.25">
      <c r="A10" s="126">
        <v>6</v>
      </c>
      <c r="B10" s="164" t="s">
        <v>618</v>
      </c>
      <c r="C10" s="165" t="s">
        <v>397</v>
      </c>
      <c r="D10" s="166" t="s">
        <v>593</v>
      </c>
      <c r="E10" s="161" t="s">
        <v>613</v>
      </c>
      <c r="F10" s="167">
        <v>2020</v>
      </c>
    </row>
    <row r="11" spans="1:7" ht="153" x14ac:dyDescent="0.25">
      <c r="A11" s="126">
        <v>7</v>
      </c>
      <c r="B11" s="164" t="s">
        <v>619</v>
      </c>
      <c r="C11" s="165" t="s">
        <v>620</v>
      </c>
      <c r="D11" s="165" t="s">
        <v>421</v>
      </c>
      <c r="E11" s="161" t="s">
        <v>613</v>
      </c>
      <c r="F11" s="167">
        <v>2021</v>
      </c>
    </row>
    <row r="12" spans="1:7" ht="89.25" x14ac:dyDescent="0.25">
      <c r="A12" s="126">
        <v>8</v>
      </c>
      <c r="B12" s="164" t="s">
        <v>621</v>
      </c>
      <c r="C12" s="165" t="s">
        <v>620</v>
      </c>
      <c r="D12" s="165" t="s">
        <v>421</v>
      </c>
      <c r="E12" s="161" t="s">
        <v>613</v>
      </c>
      <c r="F12" s="167">
        <v>2018</v>
      </c>
    </row>
    <row r="13" spans="1:7" ht="153" x14ac:dyDescent="0.25">
      <c r="A13" s="126">
        <v>9</v>
      </c>
      <c r="B13" s="164" t="s">
        <v>622</v>
      </c>
      <c r="C13" s="165" t="s">
        <v>620</v>
      </c>
      <c r="D13" s="165" t="s">
        <v>421</v>
      </c>
      <c r="E13" s="161" t="s">
        <v>613</v>
      </c>
      <c r="F13" s="167">
        <v>2019</v>
      </c>
    </row>
    <row r="14" spans="1:7" ht="114.75" x14ac:dyDescent="0.25">
      <c r="A14" s="126">
        <v>10</v>
      </c>
      <c r="B14" s="164" t="s">
        <v>623</v>
      </c>
      <c r="C14" s="165" t="s">
        <v>620</v>
      </c>
      <c r="D14" s="165" t="s">
        <v>624</v>
      </c>
      <c r="E14" s="161" t="s">
        <v>613</v>
      </c>
      <c r="F14" s="167">
        <v>2020</v>
      </c>
    </row>
    <row r="15" spans="1:7" ht="127.5" x14ac:dyDescent="0.25">
      <c r="A15" s="126">
        <v>11</v>
      </c>
      <c r="B15" s="164" t="s">
        <v>625</v>
      </c>
      <c r="C15" s="165" t="s">
        <v>620</v>
      </c>
      <c r="D15" s="165" t="s">
        <v>421</v>
      </c>
      <c r="E15" s="161" t="s">
        <v>613</v>
      </c>
      <c r="F15" s="167">
        <v>2020</v>
      </c>
    </row>
    <row r="16" spans="1:7" ht="89.25" x14ac:dyDescent="0.25">
      <c r="A16" s="126">
        <v>12</v>
      </c>
      <c r="B16" s="164" t="s">
        <v>626</v>
      </c>
      <c r="C16" s="165" t="s">
        <v>464</v>
      </c>
      <c r="D16" s="166" t="s">
        <v>627</v>
      </c>
      <c r="E16" s="161" t="s">
        <v>613</v>
      </c>
      <c r="F16" s="167">
        <v>2021</v>
      </c>
    </row>
    <row r="17" spans="1:6" ht="178.5" x14ac:dyDescent="0.25">
      <c r="A17" s="126">
        <v>13</v>
      </c>
      <c r="B17" s="164" t="s">
        <v>628</v>
      </c>
      <c r="C17" s="165" t="s">
        <v>464</v>
      </c>
      <c r="D17" s="166" t="s">
        <v>578</v>
      </c>
      <c r="E17" s="161" t="s">
        <v>613</v>
      </c>
      <c r="F17" s="167">
        <v>2021</v>
      </c>
    </row>
    <row r="18" spans="1:6" ht="153" x14ac:dyDescent="0.25">
      <c r="A18" s="126">
        <v>14</v>
      </c>
      <c r="B18" s="164" t="s">
        <v>629</v>
      </c>
      <c r="C18" s="165" t="s">
        <v>464</v>
      </c>
      <c r="D18" s="166" t="s">
        <v>627</v>
      </c>
      <c r="E18" s="161" t="s">
        <v>613</v>
      </c>
      <c r="F18" s="167">
        <v>2018</v>
      </c>
    </row>
    <row r="19" spans="1:6" ht="216.75" x14ac:dyDescent="0.25">
      <c r="A19" s="126">
        <v>15</v>
      </c>
      <c r="B19" s="164" t="s">
        <v>630</v>
      </c>
      <c r="C19" s="165" t="s">
        <v>464</v>
      </c>
      <c r="D19" s="166" t="s">
        <v>627</v>
      </c>
      <c r="E19" s="161" t="s">
        <v>613</v>
      </c>
      <c r="F19" s="167">
        <v>2019</v>
      </c>
    </row>
    <row r="20" spans="1:6" ht="153" x14ac:dyDescent="0.25">
      <c r="A20" s="126">
        <v>16</v>
      </c>
      <c r="B20" s="164" t="s">
        <v>631</v>
      </c>
      <c r="C20" s="165" t="s">
        <v>464</v>
      </c>
      <c r="D20" s="166" t="s">
        <v>627</v>
      </c>
      <c r="E20" s="161" t="s">
        <v>613</v>
      </c>
      <c r="F20" s="167">
        <v>2020</v>
      </c>
    </row>
    <row r="21" spans="1:6" ht="51" x14ac:dyDescent="0.25">
      <c r="A21" s="126">
        <v>17</v>
      </c>
      <c r="B21" s="164" t="s">
        <v>632</v>
      </c>
      <c r="C21" s="165" t="s">
        <v>401</v>
      </c>
      <c r="D21" s="165" t="s">
        <v>582</v>
      </c>
      <c r="E21" s="161" t="s">
        <v>613</v>
      </c>
      <c r="F21" s="167">
        <v>2021</v>
      </c>
    </row>
    <row r="22" spans="1:6" ht="105" x14ac:dyDescent="0.25">
      <c r="A22" s="126">
        <v>18</v>
      </c>
      <c r="B22" s="168" t="s">
        <v>633</v>
      </c>
      <c r="C22" s="165" t="s">
        <v>401</v>
      </c>
      <c r="D22" s="165" t="s">
        <v>634</v>
      </c>
      <c r="E22" s="161" t="s">
        <v>613</v>
      </c>
      <c r="F22" s="167">
        <v>2018</v>
      </c>
    </row>
    <row r="23" spans="1:6" ht="90" x14ac:dyDescent="0.25">
      <c r="A23" s="126">
        <v>19</v>
      </c>
      <c r="B23" s="168" t="s">
        <v>635</v>
      </c>
      <c r="C23" s="165" t="s">
        <v>401</v>
      </c>
      <c r="D23" s="165" t="s">
        <v>582</v>
      </c>
      <c r="E23" s="161" t="s">
        <v>613</v>
      </c>
      <c r="F23" s="167">
        <v>2020</v>
      </c>
    </row>
    <row r="24" spans="1:6" ht="120" x14ac:dyDescent="0.25">
      <c r="A24" s="126">
        <v>20</v>
      </c>
      <c r="B24" s="168" t="s">
        <v>636</v>
      </c>
      <c r="C24" s="165" t="s">
        <v>361</v>
      </c>
      <c r="D24" s="165" t="s">
        <v>576</v>
      </c>
      <c r="E24" s="161" t="s">
        <v>613</v>
      </c>
      <c r="F24" s="167">
        <v>2021</v>
      </c>
    </row>
    <row r="25" spans="1:6" ht="135" x14ac:dyDescent="0.25">
      <c r="A25" s="126">
        <v>21</v>
      </c>
      <c r="B25" s="168" t="s">
        <v>637</v>
      </c>
      <c r="C25" s="165" t="s">
        <v>361</v>
      </c>
      <c r="D25" s="165" t="s">
        <v>576</v>
      </c>
      <c r="E25" s="161" t="s">
        <v>613</v>
      </c>
      <c r="F25" s="167">
        <v>2021</v>
      </c>
    </row>
    <row r="26" spans="1:6" ht="150" x14ac:dyDescent="0.25">
      <c r="A26" s="126">
        <v>22</v>
      </c>
      <c r="B26" s="168" t="s">
        <v>638</v>
      </c>
      <c r="C26" s="165" t="s">
        <v>361</v>
      </c>
      <c r="D26" s="165" t="s">
        <v>639</v>
      </c>
      <c r="E26" s="161" t="s">
        <v>613</v>
      </c>
      <c r="F26" s="167">
        <v>2021</v>
      </c>
    </row>
    <row r="27" spans="1:6" ht="165" x14ac:dyDescent="0.25">
      <c r="A27" s="126">
        <v>23</v>
      </c>
      <c r="B27" s="168" t="s">
        <v>640</v>
      </c>
      <c r="C27" s="165" t="s">
        <v>361</v>
      </c>
      <c r="D27" s="165" t="s">
        <v>639</v>
      </c>
      <c r="E27" s="161" t="s">
        <v>613</v>
      </c>
      <c r="F27" s="167">
        <v>2020</v>
      </c>
    </row>
  </sheetData>
  <hyperlinks>
    <hyperlink ref="G1" location="'Daftar Tabel'!A1" display="&lt;&lt;&lt; Daftar Tabel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1"/>
  <sheetViews>
    <sheetView workbookViewId="0">
      <pane xSplit="1" ySplit="5" topLeftCell="B6" activePane="bottomRight" state="frozen"/>
      <selection pane="topRight" activeCell="L1" sqref="L1"/>
      <selection pane="bottomLeft" activeCell="L1" sqref="L1"/>
      <selection pane="bottomRight" activeCell="J12" sqref="J12"/>
    </sheetView>
  </sheetViews>
  <sheetFormatPr defaultColWidth="8.85546875" defaultRowHeight="15" x14ac:dyDescent="0.25"/>
  <cols>
    <col min="1" max="1" width="5.5703125" style="3" customWidth="1"/>
    <col min="2" max="2" width="20" style="3" customWidth="1"/>
    <col min="3" max="6" width="9.5703125" style="3" customWidth="1"/>
    <col min="7" max="7" width="23.140625" style="3" customWidth="1"/>
    <col min="8" max="8" width="14.5703125" style="3" bestFit="1" customWidth="1"/>
    <col min="9" max="16384" width="8.85546875" style="3"/>
  </cols>
  <sheetData>
    <row r="1" spans="1:8" x14ac:dyDescent="0.25">
      <c r="A1" s="38" t="s">
        <v>118</v>
      </c>
      <c r="H1" s="20" t="s">
        <v>160</v>
      </c>
    </row>
    <row r="2" spans="1:8" x14ac:dyDescent="0.25">
      <c r="A2" s="38"/>
    </row>
    <row r="3" spans="1:8" ht="33.6" customHeight="1" x14ac:dyDescent="0.25">
      <c r="A3" s="205" t="s">
        <v>212</v>
      </c>
      <c r="B3" s="205" t="s">
        <v>641</v>
      </c>
      <c r="C3" s="217" t="s">
        <v>642</v>
      </c>
      <c r="D3" s="218"/>
      <c r="E3" s="218"/>
      <c r="F3" s="219"/>
      <c r="G3" s="205" t="s">
        <v>643</v>
      </c>
    </row>
    <row r="4" spans="1:8" ht="21.95" customHeight="1" x14ac:dyDescent="0.25">
      <c r="A4" s="206"/>
      <c r="B4" s="206"/>
      <c r="C4" s="63" t="s">
        <v>644</v>
      </c>
      <c r="D4" s="46" t="s">
        <v>18</v>
      </c>
      <c r="E4" s="46" t="s">
        <v>645</v>
      </c>
      <c r="F4" s="46" t="s">
        <v>646</v>
      </c>
      <c r="G4" s="206"/>
    </row>
    <row r="5" spans="1:8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</row>
    <row r="6" spans="1:8" ht="76.5" x14ac:dyDescent="0.2">
      <c r="A6" s="31">
        <v>1</v>
      </c>
      <c r="B6" s="47" t="s">
        <v>647</v>
      </c>
      <c r="C6" s="169">
        <v>58</v>
      </c>
      <c r="D6" s="170">
        <v>38</v>
      </c>
      <c r="E6" s="170">
        <v>4</v>
      </c>
      <c r="F6" s="170">
        <v>0</v>
      </c>
      <c r="G6" s="127" t="s">
        <v>68</v>
      </c>
    </row>
    <row r="7" spans="1:8" ht="102" x14ac:dyDescent="0.2">
      <c r="A7" s="31">
        <v>2</v>
      </c>
      <c r="B7" s="47" t="s">
        <v>648</v>
      </c>
      <c r="C7" s="171">
        <v>5</v>
      </c>
      <c r="D7" s="172">
        <v>42</v>
      </c>
      <c r="E7" s="172">
        <v>8</v>
      </c>
      <c r="F7" s="172">
        <v>0</v>
      </c>
      <c r="G7" s="127" t="s">
        <v>68</v>
      </c>
    </row>
    <row r="8" spans="1:8" ht="114.75" x14ac:dyDescent="0.2">
      <c r="A8" s="31">
        <v>3</v>
      </c>
      <c r="B8" s="47" t="s">
        <v>649</v>
      </c>
      <c r="C8" s="171">
        <v>46</v>
      </c>
      <c r="D8" s="172">
        <v>48</v>
      </c>
      <c r="E8" s="172">
        <v>6</v>
      </c>
      <c r="F8" s="172">
        <v>0</v>
      </c>
      <c r="G8" s="127" t="s">
        <v>68</v>
      </c>
    </row>
    <row r="9" spans="1:8" ht="89.25" x14ac:dyDescent="0.2">
      <c r="A9" s="31">
        <v>4</v>
      </c>
      <c r="B9" s="47" t="s">
        <v>650</v>
      </c>
      <c r="C9" s="171">
        <v>52</v>
      </c>
      <c r="D9" s="172">
        <v>42</v>
      </c>
      <c r="E9" s="172">
        <v>6</v>
      </c>
      <c r="F9" s="172">
        <v>0</v>
      </c>
      <c r="G9" s="127" t="s">
        <v>68</v>
      </c>
    </row>
    <row r="10" spans="1:8" ht="63.75" x14ac:dyDescent="0.2">
      <c r="A10" s="31">
        <v>5</v>
      </c>
      <c r="B10" s="47" t="s">
        <v>651</v>
      </c>
      <c r="C10" s="171">
        <v>44</v>
      </c>
      <c r="D10" s="172">
        <v>4</v>
      </c>
      <c r="E10" s="172">
        <v>12</v>
      </c>
      <c r="F10" s="172">
        <v>4</v>
      </c>
      <c r="G10" s="127" t="s">
        <v>68</v>
      </c>
    </row>
    <row r="11" spans="1:8" x14ac:dyDescent="0.25">
      <c r="A11" s="220" t="s">
        <v>289</v>
      </c>
      <c r="B11" s="221"/>
      <c r="C11" s="128">
        <f>SUM(C6:C10)</f>
        <v>205</v>
      </c>
      <c r="D11" s="128">
        <f t="shared" ref="D11:F11" si="0">SUM(D6:D10)</f>
        <v>174</v>
      </c>
      <c r="E11" s="128">
        <f t="shared" si="0"/>
        <v>36</v>
      </c>
      <c r="F11" s="128">
        <f t="shared" si="0"/>
        <v>4</v>
      </c>
      <c r="G11" s="129"/>
    </row>
  </sheetData>
  <mergeCells count="5">
    <mergeCell ref="A3:A4"/>
    <mergeCell ref="B3:B4"/>
    <mergeCell ref="C3:F3"/>
    <mergeCell ref="G3:G4"/>
    <mergeCell ref="A11:B11"/>
  </mergeCells>
  <hyperlinks>
    <hyperlink ref="H1" location="'Daftar Tabel'!A1" display="&lt;&lt;&lt; Daftar Tabel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7"/>
  <sheetViews>
    <sheetView workbookViewId="0">
      <pane xSplit="1" ySplit="5" topLeftCell="B6" activePane="bottomRight" state="frozen"/>
      <selection pane="topRight" activeCell="L1" sqref="L1"/>
      <selection pane="bottomLeft" activeCell="L1" sqref="L1"/>
      <selection pane="bottomRight" activeCell="B7" sqref="B7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4.1406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120</v>
      </c>
      <c r="G1" s="20" t="s">
        <v>160</v>
      </c>
    </row>
    <row r="2" spans="1:7" x14ac:dyDescent="0.25">
      <c r="A2" s="38"/>
    </row>
    <row r="3" spans="1:7" x14ac:dyDescent="0.25">
      <c r="A3" s="52" t="s">
        <v>652</v>
      </c>
    </row>
    <row r="4" spans="1:7" ht="39.6" customHeight="1" x14ac:dyDescent="0.25">
      <c r="A4" s="46" t="s">
        <v>212</v>
      </c>
      <c r="B4" s="63" t="s">
        <v>314</v>
      </c>
      <c r="C4" s="46" t="s">
        <v>653</v>
      </c>
      <c r="D4" s="46" t="s">
        <v>654</v>
      </c>
      <c r="E4" s="46" t="s">
        <v>655</v>
      </c>
      <c r="F4" s="46" t="s">
        <v>611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38.25" x14ac:dyDescent="0.25">
      <c r="A6" s="130">
        <v>1</v>
      </c>
      <c r="B6" s="131" t="s">
        <v>656</v>
      </c>
      <c r="C6" s="127" t="s">
        <v>657</v>
      </c>
      <c r="D6" s="132" t="s">
        <v>658</v>
      </c>
      <c r="E6" s="132" t="s">
        <v>659</v>
      </c>
      <c r="F6" s="127">
        <v>2018</v>
      </c>
    </row>
    <row r="7" spans="1:7" ht="153" x14ac:dyDescent="0.25">
      <c r="A7" s="130">
        <v>2</v>
      </c>
      <c r="B7" s="131" t="s">
        <v>660</v>
      </c>
      <c r="C7" s="127" t="s">
        <v>657</v>
      </c>
      <c r="D7" s="132" t="s">
        <v>661</v>
      </c>
      <c r="E7" s="132" t="s">
        <v>662</v>
      </c>
      <c r="F7" s="127">
        <v>2019</v>
      </c>
    </row>
    <row r="8" spans="1:7" ht="114.75" x14ac:dyDescent="0.25">
      <c r="A8" s="130">
        <v>3</v>
      </c>
      <c r="B8" s="131" t="s">
        <v>397</v>
      </c>
      <c r="C8" s="127" t="s">
        <v>657</v>
      </c>
      <c r="D8" s="132" t="s">
        <v>663</v>
      </c>
      <c r="E8" s="132" t="s">
        <v>664</v>
      </c>
      <c r="F8" s="127">
        <v>2020</v>
      </c>
    </row>
    <row r="9" spans="1:7" ht="127.5" x14ac:dyDescent="0.25">
      <c r="A9" s="130">
        <v>4</v>
      </c>
      <c r="B9" s="131" t="s">
        <v>399</v>
      </c>
      <c r="C9" s="127" t="s">
        <v>421</v>
      </c>
      <c r="D9" s="132" t="s">
        <v>665</v>
      </c>
      <c r="E9" s="132" t="s">
        <v>666</v>
      </c>
      <c r="F9" s="127">
        <v>2018</v>
      </c>
    </row>
    <row r="10" spans="1:7" ht="178.5" x14ac:dyDescent="0.25">
      <c r="A10" s="130">
        <v>5</v>
      </c>
      <c r="B10" s="131" t="s">
        <v>49</v>
      </c>
      <c r="C10" s="127" t="s">
        <v>421</v>
      </c>
      <c r="D10" s="132" t="s">
        <v>667</v>
      </c>
      <c r="E10" s="132" t="s">
        <v>668</v>
      </c>
      <c r="F10" s="127">
        <v>2019</v>
      </c>
    </row>
    <row r="11" spans="1:7" ht="127.5" x14ac:dyDescent="0.25">
      <c r="A11" s="130">
        <v>6</v>
      </c>
      <c r="B11" s="131" t="s">
        <v>669</v>
      </c>
      <c r="C11" s="127" t="s">
        <v>670</v>
      </c>
      <c r="D11" s="132" t="s">
        <v>671</v>
      </c>
      <c r="E11" s="132" t="s">
        <v>672</v>
      </c>
      <c r="F11" s="127">
        <v>2020</v>
      </c>
    </row>
    <row r="12" spans="1:7" ht="267.75" x14ac:dyDescent="0.25">
      <c r="A12" s="130">
        <v>7</v>
      </c>
      <c r="B12" s="131" t="s">
        <v>673</v>
      </c>
      <c r="C12" s="127" t="s">
        <v>674</v>
      </c>
      <c r="D12" s="132" t="s">
        <v>675</v>
      </c>
      <c r="E12" s="132" t="s">
        <v>676</v>
      </c>
      <c r="F12" s="127">
        <v>2018</v>
      </c>
    </row>
    <row r="13" spans="1:7" ht="191.25" x14ac:dyDescent="0.25">
      <c r="A13" s="130">
        <v>8</v>
      </c>
      <c r="B13" s="131" t="s">
        <v>673</v>
      </c>
      <c r="C13" s="127" t="s">
        <v>677</v>
      </c>
      <c r="D13" s="132" t="s">
        <v>678</v>
      </c>
      <c r="E13" s="132" t="s">
        <v>679</v>
      </c>
      <c r="F13" s="127">
        <v>2020</v>
      </c>
    </row>
    <row r="14" spans="1:7" ht="63.75" x14ac:dyDescent="0.25">
      <c r="A14" s="130">
        <v>9</v>
      </c>
      <c r="B14" s="131" t="s">
        <v>401</v>
      </c>
      <c r="C14" s="127" t="s">
        <v>680</v>
      </c>
      <c r="D14" s="132" t="s">
        <v>681</v>
      </c>
      <c r="E14" s="132" t="s">
        <v>682</v>
      </c>
      <c r="F14" s="127">
        <v>2018</v>
      </c>
    </row>
    <row r="15" spans="1:7" ht="102" x14ac:dyDescent="0.25">
      <c r="A15" s="130">
        <v>10</v>
      </c>
      <c r="B15" s="131" t="s">
        <v>683</v>
      </c>
      <c r="C15" s="127" t="s">
        <v>680</v>
      </c>
      <c r="D15" s="132" t="s">
        <v>684</v>
      </c>
      <c r="E15" s="132" t="s">
        <v>685</v>
      </c>
      <c r="F15" s="127">
        <v>2019</v>
      </c>
    </row>
    <row r="16" spans="1:7" ht="76.5" x14ac:dyDescent="0.25">
      <c r="A16" s="130">
        <v>11</v>
      </c>
      <c r="B16" s="131" t="s">
        <v>686</v>
      </c>
      <c r="C16" s="127" t="s">
        <v>680</v>
      </c>
      <c r="D16" s="132" t="s">
        <v>687</v>
      </c>
      <c r="E16" s="132" t="s">
        <v>635</v>
      </c>
      <c r="F16" s="127">
        <v>2020</v>
      </c>
    </row>
    <row r="17" spans="1:6" ht="76.5" x14ac:dyDescent="0.25">
      <c r="A17" s="130">
        <v>12</v>
      </c>
      <c r="B17" s="131" t="s">
        <v>361</v>
      </c>
      <c r="C17" s="127" t="s">
        <v>688</v>
      </c>
      <c r="D17" s="132" t="s">
        <v>689</v>
      </c>
      <c r="E17" s="132" t="s">
        <v>690</v>
      </c>
      <c r="F17" s="127">
        <v>2020</v>
      </c>
    </row>
  </sheetData>
  <hyperlinks>
    <hyperlink ref="G1" location="'Daftar Tabel'!A1" display="&lt;&lt;&lt; Daftar Tabel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B18" sqref="B18"/>
    </sheetView>
  </sheetViews>
  <sheetFormatPr defaultRowHeight="15" x14ac:dyDescent="0.25"/>
  <cols>
    <col min="1" max="1" width="5.5703125" customWidth="1"/>
    <col min="2" max="3" width="17.85546875" customWidth="1"/>
    <col min="4" max="4" width="27.42578125" customWidth="1"/>
    <col min="5" max="7" width="17.85546875" customWidth="1"/>
    <col min="8" max="8" width="14.5703125" bestFit="1" customWidth="1"/>
  </cols>
  <sheetData>
    <row r="1" spans="1:8" x14ac:dyDescent="0.25">
      <c r="A1" s="3" t="s">
        <v>159</v>
      </c>
      <c r="B1" s="3"/>
      <c r="C1" s="3"/>
      <c r="D1" s="3"/>
      <c r="E1" s="3"/>
      <c r="F1" s="3"/>
      <c r="G1" s="3"/>
      <c r="H1" s="20" t="s">
        <v>160</v>
      </c>
    </row>
    <row r="2" spans="1:8" hidden="1" x14ac:dyDescent="0.25">
      <c r="A2" s="3"/>
      <c r="B2" s="3"/>
      <c r="C2" s="3"/>
      <c r="D2" s="3"/>
      <c r="E2" s="3"/>
      <c r="F2" s="3"/>
      <c r="G2" s="3"/>
    </row>
    <row r="3" spans="1:8" hidden="1" x14ac:dyDescent="0.25">
      <c r="A3" s="3"/>
      <c r="B3" s="3" t="s">
        <v>161</v>
      </c>
      <c r="C3" s="3"/>
      <c r="D3" s="3"/>
      <c r="E3" s="3"/>
      <c r="F3" s="3"/>
      <c r="G3" s="3"/>
    </row>
    <row r="4" spans="1:8" hidden="1" x14ac:dyDescent="0.25">
      <c r="A4" s="3"/>
      <c r="B4" s="3"/>
      <c r="C4" s="3"/>
      <c r="D4" s="3"/>
      <c r="E4" s="3"/>
      <c r="F4" s="3"/>
      <c r="G4" s="3"/>
    </row>
    <row r="5" spans="1:8" hidden="1" x14ac:dyDescent="0.25">
      <c r="A5" s="3"/>
      <c r="B5" s="3" t="s">
        <v>162</v>
      </c>
      <c r="C5" s="3"/>
      <c r="D5" s="3"/>
      <c r="E5" s="3"/>
      <c r="F5" s="3"/>
      <c r="G5" s="3"/>
    </row>
    <row r="6" spans="1:8" hidden="1" x14ac:dyDescent="0.25">
      <c r="A6" s="3"/>
      <c r="B6" s="3" t="s">
        <v>163</v>
      </c>
      <c r="C6" s="3"/>
      <c r="D6" s="3"/>
      <c r="E6" s="3"/>
      <c r="F6" s="3"/>
      <c r="G6" s="3"/>
    </row>
    <row r="7" spans="1:8" hidden="1" x14ac:dyDescent="0.25">
      <c r="A7" s="3"/>
      <c r="B7" s="3" t="s">
        <v>164</v>
      </c>
      <c r="C7" s="3"/>
      <c r="D7" s="3"/>
      <c r="E7" s="3"/>
      <c r="F7" s="3"/>
      <c r="G7" s="3"/>
    </row>
    <row r="8" spans="1:8" hidden="1" x14ac:dyDescent="0.25">
      <c r="A8" s="3"/>
      <c r="B8" s="3" t="s">
        <v>165</v>
      </c>
      <c r="C8" s="3"/>
      <c r="D8" s="3"/>
      <c r="E8" s="3"/>
      <c r="F8" s="3"/>
      <c r="G8" s="3"/>
    </row>
    <row r="9" spans="1:8" hidden="1" x14ac:dyDescent="0.25">
      <c r="A9" s="3"/>
      <c r="B9" s="3" t="s">
        <v>166</v>
      </c>
      <c r="C9" s="3"/>
      <c r="D9" s="3"/>
      <c r="E9" s="3"/>
      <c r="F9" s="3"/>
      <c r="G9" s="3"/>
    </row>
    <row r="10" spans="1:8" hidden="1" x14ac:dyDescent="0.25">
      <c r="A10" s="3"/>
      <c r="B10" s="3" t="s">
        <v>167</v>
      </c>
      <c r="C10" s="3"/>
      <c r="D10" s="3"/>
      <c r="E10" s="3"/>
      <c r="F10" s="3"/>
      <c r="G10" s="3"/>
    </row>
    <row r="11" spans="1:8" hidden="1" x14ac:dyDescent="0.25">
      <c r="A11" s="3"/>
      <c r="B11" s="3" t="s">
        <v>168</v>
      </c>
      <c r="C11" s="3"/>
      <c r="D11" s="3"/>
      <c r="E11" s="3"/>
      <c r="F11" s="3"/>
      <c r="G11" s="3"/>
    </row>
    <row r="12" spans="1:8" hidden="1" x14ac:dyDescent="0.25">
      <c r="A12" s="3"/>
      <c r="B12" s="3" t="s">
        <v>169</v>
      </c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ht="26.1" customHeight="1" x14ac:dyDescent="0.25">
      <c r="A14" s="184" t="s">
        <v>55</v>
      </c>
      <c r="B14" s="184" t="s">
        <v>5</v>
      </c>
      <c r="C14" s="184" t="s">
        <v>170</v>
      </c>
      <c r="D14" s="186" t="s">
        <v>171</v>
      </c>
      <c r="E14" s="187"/>
      <c r="F14" s="188"/>
      <c r="G14" s="184" t="s">
        <v>172</v>
      </c>
    </row>
    <row r="15" spans="1:8" x14ac:dyDescent="0.25">
      <c r="A15" s="185"/>
      <c r="B15" s="185"/>
      <c r="C15" s="185"/>
      <c r="D15" s="27" t="s">
        <v>173</v>
      </c>
      <c r="E15" s="27" t="s">
        <v>174</v>
      </c>
      <c r="F15" s="27" t="s">
        <v>175</v>
      </c>
      <c r="G15" s="185"/>
    </row>
    <row r="16" spans="1:8" x14ac:dyDescent="0.25">
      <c r="A16" s="29">
        <v>1</v>
      </c>
      <c r="B16" s="29">
        <v>2</v>
      </c>
      <c r="C16" s="29">
        <v>2</v>
      </c>
      <c r="D16" s="29">
        <v>3</v>
      </c>
      <c r="E16" s="29"/>
      <c r="F16" s="29">
        <v>4</v>
      </c>
      <c r="G16" s="29">
        <v>8</v>
      </c>
    </row>
    <row r="17" spans="1:7" ht="38.25" x14ac:dyDescent="0.25">
      <c r="A17" s="31">
        <v>1</v>
      </c>
      <c r="B17" s="35" t="s">
        <v>6</v>
      </c>
      <c r="C17" s="35" t="s">
        <v>176</v>
      </c>
      <c r="D17" s="35" t="s">
        <v>165</v>
      </c>
      <c r="E17" s="25" t="s">
        <v>22</v>
      </c>
      <c r="F17" s="98">
        <v>44658</v>
      </c>
      <c r="G17" s="25">
        <v>71</v>
      </c>
    </row>
    <row r="18" spans="1:7" ht="25.5" x14ac:dyDescent="0.25">
      <c r="A18" s="31">
        <v>2</v>
      </c>
      <c r="B18" s="35" t="s">
        <v>6</v>
      </c>
      <c r="C18" s="35" t="s">
        <v>177</v>
      </c>
      <c r="D18" s="35" t="s">
        <v>165</v>
      </c>
      <c r="E18" s="25" t="s">
        <v>178</v>
      </c>
      <c r="F18" s="98">
        <v>45478</v>
      </c>
      <c r="G18" s="25">
        <v>54</v>
      </c>
    </row>
    <row r="19" spans="1:7" ht="25.5" x14ac:dyDescent="0.25">
      <c r="A19" s="31">
        <v>3</v>
      </c>
      <c r="B19" s="35" t="s">
        <v>6</v>
      </c>
      <c r="C19" s="35" t="s">
        <v>179</v>
      </c>
      <c r="D19" s="35" t="s">
        <v>165</v>
      </c>
      <c r="E19" s="25" t="s">
        <v>180</v>
      </c>
      <c r="F19" s="98" t="s">
        <v>181</v>
      </c>
      <c r="G19" s="25">
        <v>31</v>
      </c>
    </row>
    <row r="20" spans="1:7" ht="25.5" x14ac:dyDescent="0.25">
      <c r="A20" s="31">
        <v>4</v>
      </c>
      <c r="B20" s="35" t="s">
        <v>6</v>
      </c>
      <c r="C20" s="35" t="s">
        <v>182</v>
      </c>
      <c r="D20" s="35" t="s">
        <v>165</v>
      </c>
      <c r="E20" s="25" t="s">
        <v>183</v>
      </c>
      <c r="F20" s="98" t="s">
        <v>184</v>
      </c>
      <c r="G20" s="25">
        <v>42</v>
      </c>
    </row>
    <row r="21" spans="1:7" ht="25.5" x14ac:dyDescent="0.25">
      <c r="A21" s="31">
        <v>5</v>
      </c>
      <c r="B21" s="35" t="s">
        <v>8</v>
      </c>
      <c r="C21" s="35" t="s">
        <v>176</v>
      </c>
      <c r="D21" s="35" t="s">
        <v>163</v>
      </c>
      <c r="E21" s="25" t="s">
        <v>185</v>
      </c>
      <c r="F21" s="98" t="s">
        <v>186</v>
      </c>
      <c r="G21" s="25">
        <v>279</v>
      </c>
    </row>
    <row r="22" spans="1:7" ht="25.5" x14ac:dyDescent="0.25">
      <c r="A22" s="31">
        <v>6</v>
      </c>
      <c r="B22" s="35" t="s">
        <v>8</v>
      </c>
      <c r="C22" s="35" t="s">
        <v>177</v>
      </c>
      <c r="D22" s="35" t="s">
        <v>165</v>
      </c>
      <c r="E22" s="25" t="s">
        <v>187</v>
      </c>
      <c r="F22" s="98" t="s">
        <v>188</v>
      </c>
      <c r="G22" s="25">
        <v>358</v>
      </c>
    </row>
    <row r="23" spans="1:7" ht="25.5" x14ac:dyDescent="0.25">
      <c r="A23" s="31">
        <v>7</v>
      </c>
      <c r="B23" s="35" t="s">
        <v>8</v>
      </c>
      <c r="C23" s="35" t="s">
        <v>179</v>
      </c>
      <c r="D23" s="35" t="s">
        <v>163</v>
      </c>
      <c r="E23" s="25" t="s">
        <v>189</v>
      </c>
      <c r="F23" s="98" t="s">
        <v>190</v>
      </c>
      <c r="G23" s="25">
        <v>355</v>
      </c>
    </row>
    <row r="24" spans="1:7" ht="25.5" x14ac:dyDescent="0.25">
      <c r="A24" s="31">
        <v>8</v>
      </c>
      <c r="B24" s="35" t="s">
        <v>8</v>
      </c>
      <c r="C24" s="35" t="s">
        <v>182</v>
      </c>
      <c r="D24" s="35" t="s">
        <v>163</v>
      </c>
      <c r="E24" s="25" t="s">
        <v>191</v>
      </c>
      <c r="F24" s="98" t="s">
        <v>192</v>
      </c>
      <c r="G24" s="25">
        <v>370</v>
      </c>
    </row>
    <row r="25" spans="1:7" ht="25.5" x14ac:dyDescent="0.25">
      <c r="A25" s="31">
        <v>9</v>
      </c>
      <c r="B25" s="35" t="s">
        <v>8</v>
      </c>
      <c r="C25" s="35" t="s">
        <v>193</v>
      </c>
      <c r="D25" s="35" t="s">
        <v>165</v>
      </c>
      <c r="E25" s="25" t="s">
        <v>194</v>
      </c>
      <c r="F25" s="98">
        <v>44989</v>
      </c>
      <c r="G25" s="25">
        <v>200</v>
      </c>
    </row>
    <row r="26" spans="1:7" ht="25.5" x14ac:dyDescent="0.25">
      <c r="A26" s="31">
        <v>10</v>
      </c>
      <c r="B26" s="35" t="s">
        <v>8</v>
      </c>
      <c r="C26" s="35" t="s">
        <v>195</v>
      </c>
      <c r="D26" s="35" t="s">
        <v>163</v>
      </c>
      <c r="E26" s="25" t="s">
        <v>196</v>
      </c>
      <c r="F26" s="98">
        <v>44964</v>
      </c>
      <c r="G26" s="25">
        <v>247</v>
      </c>
    </row>
    <row r="27" spans="1:7" ht="25.5" x14ac:dyDescent="0.25">
      <c r="A27" s="31">
        <v>11</v>
      </c>
      <c r="B27" s="35" t="s">
        <v>8</v>
      </c>
      <c r="C27" s="35" t="s">
        <v>197</v>
      </c>
      <c r="D27" s="35" t="s">
        <v>163</v>
      </c>
      <c r="E27" s="25" t="s">
        <v>198</v>
      </c>
      <c r="F27" s="98" t="s">
        <v>199</v>
      </c>
      <c r="G27" s="25">
        <v>204</v>
      </c>
    </row>
    <row r="28" spans="1:7" ht="25.5" x14ac:dyDescent="0.25">
      <c r="A28" s="31">
        <v>12</v>
      </c>
      <c r="B28" s="35" t="s">
        <v>8</v>
      </c>
      <c r="C28" s="35" t="s">
        <v>200</v>
      </c>
      <c r="D28" s="35" t="s">
        <v>165</v>
      </c>
      <c r="E28" s="25" t="s">
        <v>201</v>
      </c>
      <c r="F28" s="98" t="s">
        <v>202</v>
      </c>
      <c r="G28" s="25">
        <v>343</v>
      </c>
    </row>
    <row r="29" spans="1:7" ht="25.5" x14ac:dyDescent="0.25">
      <c r="A29" s="31">
        <v>13</v>
      </c>
      <c r="B29" s="35" t="s">
        <v>8</v>
      </c>
      <c r="C29" s="35" t="s">
        <v>203</v>
      </c>
      <c r="D29" s="35" t="s">
        <v>165</v>
      </c>
      <c r="E29" s="25" t="s">
        <v>204</v>
      </c>
      <c r="F29" s="98">
        <v>44992</v>
      </c>
      <c r="G29" s="25">
        <v>209</v>
      </c>
    </row>
    <row r="30" spans="1:7" ht="25.5" x14ac:dyDescent="0.25">
      <c r="A30" s="31">
        <v>14</v>
      </c>
      <c r="B30" s="35" t="s">
        <v>8</v>
      </c>
      <c r="C30" s="35" t="s">
        <v>205</v>
      </c>
      <c r="D30" s="35" t="s">
        <v>165</v>
      </c>
      <c r="E30" s="25" t="s">
        <v>206</v>
      </c>
      <c r="F30" s="98" t="s">
        <v>207</v>
      </c>
      <c r="G30" s="25">
        <v>144</v>
      </c>
    </row>
  </sheetData>
  <mergeCells count="5">
    <mergeCell ref="A14:A15"/>
    <mergeCell ref="B14:B15"/>
    <mergeCell ref="C14:C15"/>
    <mergeCell ref="D14:F14"/>
    <mergeCell ref="G14:G15"/>
  </mergeCells>
  <dataValidations count="1">
    <dataValidation type="list" allowBlank="1" showInputMessage="1" showErrorMessage="1" sqref="D17:D30" xr:uid="{00000000-0002-0000-0200-000000000000}">
      <formula1>$B$4:$B$12</formula1>
    </dataValidation>
  </dataValidations>
  <hyperlinks>
    <hyperlink ref="H1" location="'Daftar Tabel'!A1" display="&lt;&lt;&lt; Daftar Tabel" xr:uid="{00000000-0004-0000-0200-000000000000}"/>
  </hyperlinks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4"/>
  <sheetViews>
    <sheetView workbookViewId="0">
      <pane xSplit="1" ySplit="5" topLeftCell="B6" activePane="bottomRight" state="frozen"/>
      <selection pane="topRight" activeCell="L1" sqref="L1"/>
      <selection pane="bottomLeft" activeCell="L1" sqref="L1"/>
      <selection pane="bottomRight" activeCell="G6" sqref="G6"/>
    </sheetView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4.1406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122</v>
      </c>
      <c r="G1" s="20" t="s">
        <v>160</v>
      </c>
    </row>
    <row r="2" spans="1:7" x14ac:dyDescent="0.25">
      <c r="A2" s="38"/>
    </row>
    <row r="3" spans="1:7" x14ac:dyDescent="0.25">
      <c r="A3" s="52" t="s">
        <v>691</v>
      </c>
    </row>
    <row r="4" spans="1:7" ht="44.1" customHeight="1" x14ac:dyDescent="0.25">
      <c r="A4" s="46" t="s">
        <v>212</v>
      </c>
      <c r="B4" s="63" t="s">
        <v>314</v>
      </c>
      <c r="C4" s="46" t="s">
        <v>653</v>
      </c>
      <c r="D4" s="46" t="s">
        <v>654</v>
      </c>
      <c r="E4" s="46" t="s">
        <v>692</v>
      </c>
      <c r="F4" s="46" t="s">
        <v>611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16.75" x14ac:dyDescent="0.25">
      <c r="A6" s="130">
        <v>1</v>
      </c>
      <c r="B6" s="131" t="s">
        <v>693</v>
      </c>
      <c r="C6" s="127" t="s">
        <v>694</v>
      </c>
      <c r="D6" s="132" t="s">
        <v>695</v>
      </c>
      <c r="E6" s="132" t="s">
        <v>696</v>
      </c>
      <c r="F6" s="127">
        <v>2019</v>
      </c>
    </row>
    <row r="7" spans="1:7" ht="140.25" x14ac:dyDescent="0.25">
      <c r="A7" s="130">
        <v>2</v>
      </c>
      <c r="B7" s="131" t="s">
        <v>697</v>
      </c>
      <c r="C7" s="127" t="s">
        <v>337</v>
      </c>
      <c r="D7" s="132" t="s">
        <v>698</v>
      </c>
      <c r="E7" s="132" t="s">
        <v>837</v>
      </c>
      <c r="F7" s="127">
        <v>2020</v>
      </c>
    </row>
    <row r="8" spans="1:7" ht="153" x14ac:dyDescent="0.25">
      <c r="A8" s="130">
        <v>3</v>
      </c>
      <c r="B8" s="131" t="s">
        <v>699</v>
      </c>
      <c r="C8" s="127" t="s">
        <v>337</v>
      </c>
      <c r="D8" s="132" t="s">
        <v>700</v>
      </c>
      <c r="E8" s="132" t="s">
        <v>701</v>
      </c>
      <c r="F8" s="127">
        <v>2020</v>
      </c>
    </row>
    <row r="9" spans="1:7" ht="165.75" x14ac:dyDescent="0.25">
      <c r="A9" s="130">
        <v>4</v>
      </c>
      <c r="B9" s="131" t="s">
        <v>702</v>
      </c>
      <c r="C9" s="127" t="s">
        <v>703</v>
      </c>
      <c r="D9" s="132" t="s">
        <v>704</v>
      </c>
      <c r="E9" s="132" t="s">
        <v>705</v>
      </c>
      <c r="F9" s="127">
        <v>2020</v>
      </c>
    </row>
    <row r="10" spans="1:7" ht="140.25" x14ac:dyDescent="0.25">
      <c r="A10" s="130">
        <v>5</v>
      </c>
      <c r="B10" s="131" t="s">
        <v>706</v>
      </c>
      <c r="C10" s="127" t="s">
        <v>703</v>
      </c>
      <c r="D10" s="132" t="s">
        <v>665</v>
      </c>
      <c r="E10" s="132" t="s">
        <v>707</v>
      </c>
      <c r="F10" s="127">
        <v>2021</v>
      </c>
    </row>
    <row r="11" spans="1:7" ht="242.25" x14ac:dyDescent="0.25">
      <c r="A11" s="130">
        <v>6</v>
      </c>
      <c r="B11" s="131" t="s">
        <v>708</v>
      </c>
      <c r="C11" s="127" t="s">
        <v>709</v>
      </c>
      <c r="D11" s="132" t="s">
        <v>675</v>
      </c>
      <c r="E11" s="132" t="s">
        <v>838</v>
      </c>
      <c r="F11" s="127">
        <v>2021</v>
      </c>
    </row>
    <row r="12" spans="1:7" ht="242.25" x14ac:dyDescent="0.25">
      <c r="A12" s="130">
        <v>7</v>
      </c>
      <c r="B12" s="131" t="s">
        <v>710</v>
      </c>
      <c r="C12" s="127" t="s">
        <v>709</v>
      </c>
      <c r="D12" s="132" t="s">
        <v>711</v>
      </c>
      <c r="E12" s="132" t="s">
        <v>712</v>
      </c>
      <c r="F12" s="127">
        <v>2020</v>
      </c>
    </row>
    <row r="13" spans="1:7" ht="178.5" x14ac:dyDescent="0.25">
      <c r="A13" s="130">
        <v>8</v>
      </c>
      <c r="B13" s="131" t="s">
        <v>713</v>
      </c>
      <c r="C13" s="127" t="s">
        <v>193</v>
      </c>
      <c r="D13" s="132" t="s">
        <v>714</v>
      </c>
      <c r="E13" s="132" t="s">
        <v>715</v>
      </c>
      <c r="F13" s="127">
        <v>2019</v>
      </c>
    </row>
    <row r="14" spans="1:7" ht="216.75" x14ac:dyDescent="0.25">
      <c r="A14" s="130">
        <v>9</v>
      </c>
      <c r="B14" s="131" t="s">
        <v>716</v>
      </c>
      <c r="C14" s="127" t="s">
        <v>688</v>
      </c>
      <c r="D14" s="132" t="s">
        <v>717</v>
      </c>
      <c r="E14" s="132" t="s">
        <v>718</v>
      </c>
      <c r="F14" s="127">
        <v>2021</v>
      </c>
    </row>
  </sheetData>
  <hyperlinks>
    <hyperlink ref="G1" location="'Daftar Tabel'!A1" display="&lt;&lt;&lt; Daftar Tabel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8"/>
  <sheetViews>
    <sheetView workbookViewId="0"/>
  </sheetViews>
  <sheetFormatPr defaultColWidth="8.85546875" defaultRowHeight="15" x14ac:dyDescent="0.25"/>
  <cols>
    <col min="1" max="1" width="5.5703125" style="3" customWidth="1"/>
    <col min="2" max="2" width="16.5703125" style="3" customWidth="1"/>
    <col min="3" max="3" width="14.140625" style="3" customWidth="1"/>
    <col min="4" max="4" width="16.42578125" style="3" customWidth="1"/>
    <col min="5" max="5" width="14.42578125" style="3" customWidth="1"/>
    <col min="6" max="6" width="12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124</v>
      </c>
      <c r="G1" s="20" t="s">
        <v>160</v>
      </c>
    </row>
    <row r="2" spans="1:7" x14ac:dyDescent="0.25">
      <c r="A2" s="38"/>
    </row>
    <row r="3" spans="1:7" x14ac:dyDescent="0.25">
      <c r="A3" s="52" t="s">
        <v>719</v>
      </c>
    </row>
    <row r="4" spans="1:7" ht="39.6" customHeight="1" x14ac:dyDescent="0.25">
      <c r="A4" s="46" t="s">
        <v>212</v>
      </c>
      <c r="B4" s="63" t="s">
        <v>314</v>
      </c>
      <c r="C4" s="46" t="s">
        <v>720</v>
      </c>
      <c r="D4" s="46" t="s">
        <v>654</v>
      </c>
      <c r="E4" s="46" t="s">
        <v>655</v>
      </c>
      <c r="F4" s="46" t="s">
        <v>611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5">
      <c r="A6" s="31">
        <v>1</v>
      </c>
      <c r="B6" s="34"/>
      <c r="C6" s="25"/>
      <c r="D6" s="35"/>
      <c r="E6" s="25"/>
      <c r="F6" s="25"/>
    </row>
    <row r="7" spans="1:7" x14ac:dyDescent="0.25">
      <c r="A7" s="31">
        <v>2</v>
      </c>
      <c r="B7" s="34"/>
      <c r="C7" s="25"/>
      <c r="D7" s="35"/>
      <c r="E7" s="25"/>
      <c r="F7" s="25"/>
    </row>
    <row r="8" spans="1:7" x14ac:dyDescent="0.25">
      <c r="A8" s="31">
        <v>3</v>
      </c>
      <c r="B8" s="34"/>
      <c r="C8" s="25"/>
      <c r="D8" s="35"/>
      <c r="E8" s="25"/>
      <c r="F8" s="25"/>
    </row>
    <row r="9" spans="1:7" x14ac:dyDescent="0.25">
      <c r="A9" s="31">
        <v>4</v>
      </c>
      <c r="B9" s="34"/>
      <c r="C9" s="25"/>
      <c r="D9" s="35"/>
      <c r="E9" s="25"/>
      <c r="F9" s="25"/>
    </row>
    <row r="10" spans="1:7" x14ac:dyDescent="0.25">
      <c r="A10" s="31">
        <v>5</v>
      </c>
      <c r="B10" s="34"/>
      <c r="C10" s="25"/>
      <c r="D10" s="35"/>
      <c r="E10" s="25"/>
      <c r="F10" s="25"/>
    </row>
    <row r="11" spans="1:7" x14ac:dyDescent="0.25">
      <c r="A11" s="31">
        <v>6</v>
      </c>
      <c r="B11" s="34"/>
      <c r="C11" s="25"/>
      <c r="D11" s="35"/>
      <c r="E11" s="25"/>
      <c r="F11" s="25"/>
    </row>
    <row r="12" spans="1:7" x14ac:dyDescent="0.25">
      <c r="A12" s="31">
        <v>7</v>
      </c>
      <c r="B12" s="34"/>
      <c r="C12" s="25"/>
      <c r="D12" s="35"/>
      <c r="E12" s="25"/>
      <c r="F12" s="25"/>
    </row>
    <row r="13" spans="1:7" x14ac:dyDescent="0.25">
      <c r="A13" s="31">
        <v>8</v>
      </c>
      <c r="B13" s="34"/>
      <c r="C13" s="25"/>
      <c r="D13" s="35"/>
      <c r="E13" s="25"/>
      <c r="F13" s="25"/>
    </row>
    <row r="14" spans="1:7" x14ac:dyDescent="0.25">
      <c r="A14" s="31">
        <v>9</v>
      </c>
      <c r="B14" s="34"/>
      <c r="C14" s="25"/>
      <c r="D14" s="35"/>
      <c r="E14" s="25"/>
      <c r="F14" s="25"/>
    </row>
    <row r="15" spans="1:7" x14ac:dyDescent="0.25">
      <c r="A15" s="31">
        <v>10</v>
      </c>
      <c r="B15" s="34"/>
      <c r="C15" s="25"/>
      <c r="D15" s="35"/>
      <c r="E15" s="25"/>
      <c r="F15" s="25"/>
    </row>
    <row r="16" spans="1:7" x14ac:dyDescent="0.25">
      <c r="A16" s="31">
        <v>11</v>
      </c>
      <c r="B16" s="34"/>
      <c r="C16" s="25"/>
      <c r="D16" s="35"/>
      <c r="E16" s="25"/>
      <c r="F16" s="25"/>
    </row>
    <row r="17" spans="1:6" x14ac:dyDescent="0.25">
      <c r="A17" s="31">
        <v>12</v>
      </c>
      <c r="B17" s="34"/>
      <c r="C17" s="25"/>
      <c r="D17" s="35"/>
      <c r="E17" s="25"/>
      <c r="F17" s="25"/>
    </row>
    <row r="18" spans="1:6" x14ac:dyDescent="0.25">
      <c r="A18" s="31" t="s">
        <v>403</v>
      </c>
      <c r="B18" s="34"/>
      <c r="C18" s="25"/>
      <c r="D18" s="35"/>
      <c r="E18" s="25"/>
      <c r="F18" s="25"/>
    </row>
  </sheetData>
  <hyperlinks>
    <hyperlink ref="G1" location="'Daftar Tabel'!A1" display="&lt;&lt;&lt; Daftar Tabel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"/>
  <sheetViews>
    <sheetView zoomScaleNormal="100" workbookViewId="0">
      <pane xSplit="1" ySplit="5" topLeftCell="B6" activePane="bottomRight" state="frozen"/>
      <selection pane="topRight" activeCell="L1" sqref="L1"/>
      <selection pane="bottomLeft" activeCell="L1" sqref="L1"/>
      <selection pane="bottomRight" activeCell="H13" sqref="H13"/>
    </sheetView>
  </sheetViews>
  <sheetFormatPr defaultColWidth="8.85546875" defaultRowHeight="15" x14ac:dyDescent="0.25"/>
  <cols>
    <col min="1" max="1" width="5.5703125" style="3" customWidth="1"/>
    <col min="2" max="2" width="13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125</v>
      </c>
      <c r="G1" s="20" t="s">
        <v>160</v>
      </c>
    </row>
    <row r="2" spans="1:7" x14ac:dyDescent="0.25">
      <c r="A2" s="38"/>
    </row>
    <row r="3" spans="1:7" x14ac:dyDescent="0.25">
      <c r="A3" s="213" t="s">
        <v>212</v>
      </c>
      <c r="B3" s="213" t="s">
        <v>721</v>
      </c>
      <c r="C3" s="213" t="s">
        <v>722</v>
      </c>
      <c r="D3" s="213" t="s">
        <v>723</v>
      </c>
      <c r="E3" s="213"/>
      <c r="F3" s="213"/>
    </row>
    <row r="4" spans="1:7" x14ac:dyDescent="0.25">
      <c r="A4" s="213"/>
      <c r="B4" s="213"/>
      <c r="C4" s="213"/>
      <c r="D4" s="27" t="s">
        <v>724</v>
      </c>
      <c r="E4" s="27" t="s">
        <v>383</v>
      </c>
      <c r="F4" s="27" t="s">
        <v>725</v>
      </c>
    </row>
    <row r="5" spans="1:7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</row>
    <row r="6" spans="1:7" x14ac:dyDescent="0.2">
      <c r="A6" s="31">
        <v>1</v>
      </c>
      <c r="B6" s="31" t="s">
        <v>286</v>
      </c>
      <c r="C6" s="133">
        <v>24</v>
      </c>
      <c r="D6" s="134">
        <v>3.5</v>
      </c>
      <c r="E6" s="134">
        <v>3.62</v>
      </c>
      <c r="F6" s="134">
        <v>3.82</v>
      </c>
    </row>
    <row r="7" spans="1:7" x14ac:dyDescent="0.2">
      <c r="A7" s="31">
        <v>2</v>
      </c>
      <c r="B7" s="31" t="s">
        <v>287</v>
      </c>
      <c r="C7" s="135">
        <v>12</v>
      </c>
      <c r="D7" s="136">
        <v>3.4</v>
      </c>
      <c r="E7" s="136">
        <v>3.63</v>
      </c>
      <c r="F7" s="136">
        <v>3.83</v>
      </c>
    </row>
    <row r="8" spans="1:7" x14ac:dyDescent="0.2">
      <c r="A8" s="31">
        <v>3</v>
      </c>
      <c r="B8" s="31" t="s">
        <v>288</v>
      </c>
      <c r="C8" s="135">
        <v>9</v>
      </c>
      <c r="D8" s="136">
        <v>3.38</v>
      </c>
      <c r="E8" s="136">
        <v>3.57</v>
      </c>
      <c r="F8" s="136">
        <v>3.72</v>
      </c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12"/>
  <sheetViews>
    <sheetView workbookViewId="0">
      <pane xSplit="1" ySplit="9" topLeftCell="B10" activePane="bottomRight" state="frozen"/>
      <selection pane="topRight" activeCell="L1" sqref="L1"/>
      <selection pane="bottomLeft" activeCell="L1" sqref="L1"/>
      <selection pane="bottomRight" activeCell="G25" sqref="G25"/>
    </sheetView>
  </sheetViews>
  <sheetFormatPr defaultColWidth="8.85546875" defaultRowHeight="15" x14ac:dyDescent="0.25"/>
  <cols>
    <col min="1" max="1" width="5.5703125" style="3" customWidth="1"/>
    <col min="2" max="2" width="28.85546875" style="3" customWidth="1"/>
    <col min="3" max="3" width="16.5703125" style="3" customWidth="1"/>
    <col min="4" max="6" width="7.5703125" style="3" customWidth="1"/>
    <col min="7" max="7" width="18.5703125" style="3" customWidth="1"/>
    <col min="8" max="8" width="14.5703125" style="3" bestFit="1" customWidth="1"/>
    <col min="9" max="9" width="8.85546875" style="66"/>
    <col min="10" max="16384" width="8.85546875" style="3"/>
  </cols>
  <sheetData>
    <row r="1" spans="1:9" x14ac:dyDescent="0.25">
      <c r="A1" s="38" t="s">
        <v>127</v>
      </c>
      <c r="H1" s="20" t="s">
        <v>160</v>
      </c>
    </row>
    <row r="2" spans="1:9" x14ac:dyDescent="0.25">
      <c r="A2" s="38"/>
      <c r="H2" s="54"/>
    </row>
    <row r="3" spans="1:9" hidden="1" x14ac:dyDescent="0.25">
      <c r="A3" s="38"/>
      <c r="B3" s="3" t="s">
        <v>210</v>
      </c>
      <c r="H3" s="20"/>
    </row>
    <row r="4" spans="1:9" hidden="1" x14ac:dyDescent="0.25">
      <c r="A4" s="38"/>
      <c r="H4" s="20"/>
    </row>
    <row r="5" spans="1:9" hidden="1" x14ac:dyDescent="0.25">
      <c r="A5" s="38"/>
      <c r="B5" s="3" t="s">
        <v>211</v>
      </c>
      <c r="H5" s="20"/>
    </row>
    <row r="6" spans="1:9" hidden="1" x14ac:dyDescent="0.25">
      <c r="A6" s="38"/>
    </row>
    <row r="7" spans="1:9" ht="15" customHeight="1" x14ac:dyDescent="0.25">
      <c r="A7" s="213" t="s">
        <v>212</v>
      </c>
      <c r="B7" s="213" t="s">
        <v>726</v>
      </c>
      <c r="C7" s="213" t="s">
        <v>727</v>
      </c>
      <c r="D7" s="213" t="s">
        <v>415</v>
      </c>
      <c r="E7" s="213"/>
      <c r="F7" s="213"/>
      <c r="G7" s="213" t="s">
        <v>728</v>
      </c>
    </row>
    <row r="8" spans="1:9" ht="25.5" x14ac:dyDescent="0.25">
      <c r="A8" s="213"/>
      <c r="B8" s="213"/>
      <c r="C8" s="213"/>
      <c r="D8" s="27" t="s">
        <v>729</v>
      </c>
      <c r="E8" s="27" t="s">
        <v>730</v>
      </c>
      <c r="F8" s="27" t="s">
        <v>220</v>
      </c>
      <c r="G8" s="213"/>
    </row>
    <row r="9" spans="1:9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</row>
    <row r="10" spans="1:9" ht="25.5" x14ac:dyDescent="0.25">
      <c r="A10" s="130">
        <v>1</v>
      </c>
      <c r="B10" s="131" t="s">
        <v>731</v>
      </c>
      <c r="C10" s="127">
        <v>2018</v>
      </c>
      <c r="D10" s="127"/>
      <c r="E10" s="127" t="s">
        <v>211</v>
      </c>
      <c r="F10" s="127"/>
      <c r="G10" s="131" t="s">
        <v>732</v>
      </c>
      <c r="I10" s="3"/>
    </row>
    <row r="11" spans="1:9" ht="38.25" x14ac:dyDescent="0.25">
      <c r="A11" s="130">
        <v>2</v>
      </c>
      <c r="B11" s="131" t="s">
        <v>733</v>
      </c>
      <c r="C11" s="127">
        <v>2021</v>
      </c>
      <c r="D11" s="127"/>
      <c r="E11" s="127" t="s">
        <v>211</v>
      </c>
      <c r="F11" s="127"/>
      <c r="G11" s="131" t="s">
        <v>734</v>
      </c>
      <c r="I11" s="3"/>
    </row>
    <row r="12" spans="1:9" ht="25.5" x14ac:dyDescent="0.25">
      <c r="A12" s="130">
        <v>3</v>
      </c>
      <c r="B12" s="131" t="s">
        <v>733</v>
      </c>
      <c r="C12" s="127">
        <v>2021</v>
      </c>
      <c r="D12" s="127"/>
      <c r="E12" s="127" t="s">
        <v>211</v>
      </c>
      <c r="F12" s="127"/>
      <c r="G12" s="131" t="s">
        <v>735</v>
      </c>
      <c r="I12" s="3"/>
    </row>
  </sheetData>
  <mergeCells count="5">
    <mergeCell ref="A7:A8"/>
    <mergeCell ref="B7:B8"/>
    <mergeCell ref="C7:C8"/>
    <mergeCell ref="D7:F7"/>
    <mergeCell ref="G7:G8"/>
  </mergeCells>
  <hyperlinks>
    <hyperlink ref="H1" location="'Daftar Tabel'!A1" display="&lt;&lt;&lt; Daftar Tabel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16"/>
  <sheetViews>
    <sheetView workbookViewId="0">
      <pane xSplit="1" ySplit="10" topLeftCell="B11" activePane="bottomRight" state="frozen"/>
      <selection pane="topRight" activeCell="L1" sqref="L1"/>
      <selection pane="bottomLeft" activeCell="L1" sqref="L1"/>
      <selection pane="bottomRight" activeCell="B11" sqref="B11"/>
    </sheetView>
  </sheetViews>
  <sheetFormatPr defaultColWidth="8.85546875" defaultRowHeight="15" x14ac:dyDescent="0.25"/>
  <cols>
    <col min="1" max="1" width="5.5703125" style="3" customWidth="1"/>
    <col min="2" max="2" width="28.85546875" style="3" customWidth="1"/>
    <col min="3" max="3" width="16.5703125" style="3" customWidth="1"/>
    <col min="4" max="6" width="7.5703125" style="3" customWidth="1"/>
    <col min="7" max="7" width="18.5703125" style="3" customWidth="1"/>
    <col min="8" max="8" width="14.5703125" style="3" bestFit="1" customWidth="1"/>
    <col min="9" max="9" width="8.85546875" style="66"/>
    <col min="10" max="16384" width="8.85546875" style="3"/>
  </cols>
  <sheetData>
    <row r="1" spans="1:9" x14ac:dyDescent="0.25">
      <c r="A1" s="38" t="s">
        <v>129</v>
      </c>
      <c r="H1" s="20" t="s">
        <v>160</v>
      </c>
    </row>
    <row r="2" spans="1:9" x14ac:dyDescent="0.25">
      <c r="A2" s="38"/>
      <c r="H2" s="66"/>
    </row>
    <row r="3" spans="1:9" x14ac:dyDescent="0.25">
      <c r="A3" s="52" t="s">
        <v>736</v>
      </c>
      <c r="H3" s="54"/>
    </row>
    <row r="4" spans="1:9" hidden="1" x14ac:dyDescent="0.25">
      <c r="A4" s="38"/>
      <c r="B4" s="3" t="s">
        <v>210</v>
      </c>
      <c r="H4" s="20"/>
    </row>
    <row r="5" spans="1:9" hidden="1" x14ac:dyDescent="0.25">
      <c r="A5" s="38"/>
      <c r="H5" s="20"/>
    </row>
    <row r="6" spans="1:9" hidden="1" x14ac:dyDescent="0.25">
      <c r="A6" s="38"/>
      <c r="B6" s="3" t="s">
        <v>211</v>
      </c>
      <c r="H6" s="20"/>
    </row>
    <row r="7" spans="1:9" hidden="1" x14ac:dyDescent="0.25">
      <c r="A7" s="38"/>
    </row>
    <row r="8" spans="1:9" ht="15" customHeight="1" x14ac:dyDescent="0.25">
      <c r="A8" s="213" t="s">
        <v>212</v>
      </c>
      <c r="B8" s="213" t="s">
        <v>726</v>
      </c>
      <c r="C8" s="213" t="s">
        <v>727</v>
      </c>
      <c r="D8" s="213" t="s">
        <v>415</v>
      </c>
      <c r="E8" s="213"/>
      <c r="F8" s="213"/>
      <c r="G8" s="213" t="s">
        <v>728</v>
      </c>
    </row>
    <row r="9" spans="1:9" ht="25.5" x14ac:dyDescent="0.25">
      <c r="A9" s="213"/>
      <c r="B9" s="213"/>
      <c r="C9" s="213"/>
      <c r="D9" s="27" t="s">
        <v>729</v>
      </c>
      <c r="E9" s="27" t="s">
        <v>730</v>
      </c>
      <c r="F9" s="27" t="s">
        <v>220</v>
      </c>
      <c r="G9" s="213"/>
    </row>
    <row r="10" spans="1:9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</row>
    <row r="11" spans="1:9" x14ac:dyDescent="0.25">
      <c r="A11" s="31">
        <v>1</v>
      </c>
      <c r="B11" s="34"/>
      <c r="C11" s="34"/>
      <c r="D11" s="25"/>
      <c r="E11" s="25"/>
      <c r="F11" s="25"/>
      <c r="G11" s="34"/>
      <c r="I11" s="3"/>
    </row>
    <row r="12" spans="1:9" x14ac:dyDescent="0.25">
      <c r="A12" s="31">
        <v>2</v>
      </c>
      <c r="B12" s="34"/>
      <c r="C12" s="34"/>
      <c r="D12" s="25"/>
      <c r="E12" s="25"/>
      <c r="F12" s="25"/>
      <c r="G12" s="34"/>
      <c r="I12" s="3"/>
    </row>
    <row r="13" spans="1:9" x14ac:dyDescent="0.25">
      <c r="A13" s="31">
        <v>3</v>
      </c>
      <c r="B13" s="34"/>
      <c r="C13" s="34"/>
      <c r="D13" s="25"/>
      <c r="E13" s="25"/>
      <c r="F13" s="25"/>
      <c r="G13" s="34"/>
      <c r="I13" s="3"/>
    </row>
    <row r="14" spans="1:9" x14ac:dyDescent="0.25">
      <c r="A14" s="31">
        <v>4</v>
      </c>
      <c r="B14" s="34"/>
      <c r="C14" s="34"/>
      <c r="D14" s="25"/>
      <c r="E14" s="25"/>
      <c r="F14" s="25"/>
      <c r="G14" s="34"/>
      <c r="I14" s="3"/>
    </row>
    <row r="15" spans="1:9" x14ac:dyDescent="0.25">
      <c r="A15" s="31">
        <v>5</v>
      </c>
      <c r="B15" s="34"/>
      <c r="C15" s="34"/>
      <c r="D15" s="25"/>
      <c r="E15" s="25"/>
      <c r="F15" s="25"/>
      <c r="G15" s="34"/>
      <c r="I15" s="3"/>
    </row>
    <row r="16" spans="1:9" x14ac:dyDescent="0.25">
      <c r="A16" s="31" t="s">
        <v>403</v>
      </c>
      <c r="B16" s="34"/>
      <c r="C16" s="34"/>
      <c r="D16" s="25"/>
      <c r="E16" s="25"/>
      <c r="F16" s="25"/>
      <c r="G16" s="34"/>
      <c r="I16" s="3"/>
    </row>
  </sheetData>
  <mergeCells count="5">
    <mergeCell ref="A8:A9"/>
    <mergeCell ref="B8:B9"/>
    <mergeCell ref="C8:C9"/>
    <mergeCell ref="D8:F8"/>
    <mergeCell ref="G8:G9"/>
  </mergeCells>
  <conditionalFormatting sqref="D11:F11">
    <cfRule type="duplicateValues" dxfId="5" priority="6"/>
  </conditionalFormatting>
  <conditionalFormatting sqref="D12:F12">
    <cfRule type="duplicateValues" dxfId="4" priority="5"/>
  </conditionalFormatting>
  <conditionalFormatting sqref="D13:F13">
    <cfRule type="duplicateValues" dxfId="3" priority="4"/>
  </conditionalFormatting>
  <conditionalFormatting sqref="D14:F14">
    <cfRule type="duplicateValues" dxfId="2" priority="3"/>
  </conditionalFormatting>
  <conditionalFormatting sqref="D15:F15">
    <cfRule type="duplicateValues" dxfId="1" priority="2"/>
  </conditionalFormatting>
  <conditionalFormatting sqref="D16:F16">
    <cfRule type="duplicateValues" dxfId="0" priority="1"/>
  </conditionalFormatting>
  <dataValidations count="1">
    <dataValidation type="list" allowBlank="1" showInputMessage="1" showErrorMessage="1" sqref="D11:F16" xr:uid="{00000000-0002-0000-2100-000000000000}">
      <formula1>$B$5:$B$6</formula1>
    </dataValidation>
  </dataValidations>
  <hyperlinks>
    <hyperlink ref="H1" location="'Daftar Tabel'!A1" display="&lt;&lt;&lt; Daftar Tabel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36"/>
  <sheetViews>
    <sheetView workbookViewId="0">
      <pane ySplit="2" topLeftCell="A14" activePane="bottomLeft" state="frozen"/>
      <selection activeCell="L1" sqref="L1"/>
      <selection pane="bottomLeft" activeCell="J24" sqref="J24"/>
    </sheetView>
  </sheetViews>
  <sheetFormatPr defaultColWidth="8.85546875" defaultRowHeight="15" x14ac:dyDescent="0.25"/>
  <cols>
    <col min="1" max="10" width="10.5703125" style="3" customWidth="1"/>
    <col min="11" max="11" width="10.42578125" style="3" customWidth="1"/>
    <col min="12" max="12" width="14.5703125" style="3" bestFit="1" customWidth="1"/>
    <col min="13" max="16384" width="8.85546875" style="3"/>
  </cols>
  <sheetData>
    <row r="1" spans="1:12" x14ac:dyDescent="0.25">
      <c r="A1" s="38" t="s">
        <v>737</v>
      </c>
      <c r="B1" s="38"/>
      <c r="L1" s="20" t="s">
        <v>160</v>
      </c>
    </row>
    <row r="2" spans="1:12" x14ac:dyDescent="0.25">
      <c r="A2" s="38"/>
      <c r="B2" s="38"/>
    </row>
    <row r="3" spans="1:12" x14ac:dyDescent="0.25">
      <c r="A3" s="52" t="s">
        <v>738</v>
      </c>
      <c r="B3" s="38"/>
    </row>
    <row r="4" spans="1:12" ht="29.45" customHeight="1" x14ac:dyDescent="0.25">
      <c r="A4" s="213" t="s">
        <v>739</v>
      </c>
      <c r="B4" s="213" t="s">
        <v>740</v>
      </c>
      <c r="C4" s="213" t="s">
        <v>741</v>
      </c>
      <c r="D4" s="213"/>
      <c r="E4" s="213"/>
      <c r="F4" s="213"/>
      <c r="G4" s="213"/>
      <c r="H4" s="213" t="s">
        <v>742</v>
      </c>
      <c r="I4" s="213" t="s">
        <v>743</v>
      </c>
    </row>
    <row r="5" spans="1:12" x14ac:dyDescent="0.25">
      <c r="A5" s="213"/>
      <c r="B5" s="213"/>
      <c r="C5" s="27" t="s">
        <v>744</v>
      </c>
      <c r="D5" s="27" t="s">
        <v>745</v>
      </c>
      <c r="E5" s="27" t="s">
        <v>746</v>
      </c>
      <c r="F5" s="27" t="s">
        <v>747</v>
      </c>
      <c r="G5" s="27" t="s">
        <v>748</v>
      </c>
      <c r="H5" s="213"/>
      <c r="I5" s="213"/>
    </row>
    <row r="6" spans="1:12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12" x14ac:dyDescent="0.25">
      <c r="A7" s="31" t="s">
        <v>284</v>
      </c>
      <c r="B7" s="31">
        <v>101</v>
      </c>
      <c r="C7" s="67"/>
      <c r="D7" s="67"/>
      <c r="E7" s="25"/>
      <c r="F7" s="25"/>
      <c r="G7" s="25"/>
      <c r="H7" s="25"/>
      <c r="I7" s="25"/>
    </row>
    <row r="8" spans="1:12" x14ac:dyDescent="0.25">
      <c r="A8" s="31" t="s">
        <v>285</v>
      </c>
      <c r="B8" s="31">
        <v>97</v>
      </c>
      <c r="C8" s="67"/>
      <c r="D8" s="67"/>
      <c r="E8" s="67"/>
      <c r="F8" s="25"/>
      <c r="G8" s="25"/>
      <c r="H8" s="25"/>
      <c r="I8" s="25"/>
    </row>
    <row r="9" spans="1:12" x14ac:dyDescent="0.25">
      <c r="A9" s="31" t="s">
        <v>286</v>
      </c>
      <c r="B9" s="31">
        <v>89</v>
      </c>
      <c r="C9" s="67"/>
      <c r="D9" s="67"/>
      <c r="E9" s="67"/>
      <c r="F9" s="67"/>
      <c r="G9" s="25"/>
      <c r="H9" s="25"/>
      <c r="I9" s="25"/>
    </row>
    <row r="10" spans="1:12" x14ac:dyDescent="0.25">
      <c r="A10" s="68"/>
      <c r="B10" s="68"/>
      <c r="C10" s="68"/>
      <c r="D10" s="68"/>
      <c r="E10" s="68"/>
      <c r="F10" s="68"/>
      <c r="G10" s="68"/>
      <c r="H10" s="68"/>
      <c r="I10" s="68"/>
    </row>
    <row r="11" spans="1:12" x14ac:dyDescent="0.25">
      <c r="A11" s="48" t="s">
        <v>749</v>
      </c>
      <c r="B11" s="68"/>
      <c r="C11" s="68"/>
      <c r="D11" s="68"/>
      <c r="E11" s="68"/>
      <c r="F11" s="68"/>
      <c r="G11" s="68"/>
      <c r="H11" s="68"/>
      <c r="I11" s="68"/>
    </row>
    <row r="12" spans="1:12" ht="29.1" customHeight="1" x14ac:dyDescent="0.25">
      <c r="A12" s="213" t="s">
        <v>739</v>
      </c>
      <c r="B12" s="213" t="s">
        <v>740</v>
      </c>
      <c r="C12" s="213" t="s">
        <v>741</v>
      </c>
      <c r="D12" s="213"/>
      <c r="E12" s="213"/>
      <c r="F12" s="213"/>
      <c r="G12" s="213"/>
      <c r="H12" s="213"/>
      <c r="I12" s="213"/>
      <c r="J12" s="213" t="s">
        <v>750</v>
      </c>
      <c r="K12" s="213" t="s">
        <v>743</v>
      </c>
    </row>
    <row r="13" spans="1:12" x14ac:dyDescent="0.25">
      <c r="A13" s="213"/>
      <c r="B13" s="213"/>
      <c r="C13" s="27" t="s">
        <v>751</v>
      </c>
      <c r="D13" s="27" t="s">
        <v>752</v>
      </c>
      <c r="E13" s="27" t="s">
        <v>753</v>
      </c>
      <c r="F13" s="27" t="s">
        <v>754</v>
      </c>
      <c r="G13" s="27" t="s">
        <v>755</v>
      </c>
      <c r="H13" s="27" t="s">
        <v>756</v>
      </c>
      <c r="I13" s="27" t="s">
        <v>748</v>
      </c>
      <c r="J13" s="213"/>
      <c r="K13" s="213"/>
    </row>
    <row r="14" spans="1:12" x14ac:dyDescent="0.25">
      <c r="A14" s="29">
        <v>1</v>
      </c>
      <c r="B14" s="29"/>
      <c r="C14" s="29">
        <v>2</v>
      </c>
      <c r="D14" s="29">
        <v>3</v>
      </c>
      <c r="E14" s="29">
        <v>4</v>
      </c>
      <c r="F14" s="29">
        <v>5</v>
      </c>
      <c r="G14" s="29">
        <v>6</v>
      </c>
      <c r="H14" s="29">
        <v>7</v>
      </c>
      <c r="I14" s="29">
        <v>8</v>
      </c>
      <c r="J14" s="29">
        <v>9</v>
      </c>
      <c r="K14" s="29">
        <v>10</v>
      </c>
    </row>
    <row r="15" spans="1:12" x14ac:dyDescent="0.25">
      <c r="A15" s="31" t="s">
        <v>757</v>
      </c>
      <c r="B15" s="31">
        <v>111</v>
      </c>
      <c r="C15" s="67"/>
      <c r="D15" s="67"/>
      <c r="E15" s="67"/>
      <c r="F15" s="25"/>
      <c r="G15" s="25"/>
      <c r="H15" s="25"/>
      <c r="I15" s="25"/>
      <c r="J15" s="25"/>
      <c r="K15" s="25"/>
    </row>
    <row r="16" spans="1:12" x14ac:dyDescent="0.25">
      <c r="A16" s="31" t="s">
        <v>758</v>
      </c>
      <c r="B16" s="31">
        <v>102</v>
      </c>
      <c r="C16" s="67"/>
      <c r="D16" s="67"/>
      <c r="E16" s="67"/>
      <c r="F16" s="67"/>
      <c r="G16" s="25"/>
      <c r="H16" s="25"/>
      <c r="I16" s="25"/>
      <c r="J16" s="25"/>
      <c r="K16" s="25"/>
    </row>
    <row r="17" spans="1:11" x14ac:dyDescent="0.25">
      <c r="A17" s="31" t="s">
        <v>284</v>
      </c>
      <c r="B17" s="31">
        <v>101</v>
      </c>
      <c r="C17" s="67"/>
      <c r="D17" s="67"/>
      <c r="E17" s="67"/>
      <c r="F17" s="67"/>
      <c r="G17" s="67"/>
      <c r="H17" s="25"/>
      <c r="I17" s="25"/>
      <c r="J17" s="25"/>
      <c r="K17" s="25"/>
    </row>
    <row r="18" spans="1:11" x14ac:dyDescent="0.25">
      <c r="A18" s="31" t="s">
        <v>285</v>
      </c>
      <c r="B18" s="31">
        <v>97</v>
      </c>
      <c r="C18" s="67"/>
      <c r="D18" s="67"/>
      <c r="E18" s="67"/>
      <c r="F18" s="67"/>
      <c r="G18" s="67"/>
      <c r="H18" s="67"/>
      <c r="I18" s="25"/>
      <c r="J18" s="25"/>
      <c r="K18" s="25"/>
    </row>
    <row r="19" spans="1:11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1:11" x14ac:dyDescent="0.25">
      <c r="A20" s="48" t="s">
        <v>759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ht="29.45" customHeight="1" x14ac:dyDescent="0.25">
      <c r="A21" s="204" t="s">
        <v>739</v>
      </c>
      <c r="B21" s="213" t="s">
        <v>740</v>
      </c>
      <c r="C21" s="204" t="s">
        <v>741</v>
      </c>
      <c r="D21" s="204"/>
      <c r="E21" s="204"/>
      <c r="F21" s="204"/>
      <c r="G21" s="205" t="s">
        <v>760</v>
      </c>
      <c r="H21" s="213" t="s">
        <v>743</v>
      </c>
      <c r="I21" s="68"/>
      <c r="J21" s="68"/>
      <c r="K21" s="68"/>
    </row>
    <row r="22" spans="1:11" x14ac:dyDescent="0.25">
      <c r="A22" s="204"/>
      <c r="B22" s="213"/>
      <c r="C22" s="27" t="s">
        <v>754</v>
      </c>
      <c r="D22" s="27" t="s">
        <v>755</v>
      </c>
      <c r="E22" s="27" t="s">
        <v>756</v>
      </c>
      <c r="F22" s="27" t="s">
        <v>748</v>
      </c>
      <c r="G22" s="206"/>
      <c r="H22" s="213"/>
      <c r="I22" s="68"/>
      <c r="J22" s="68"/>
      <c r="K22" s="68"/>
    </row>
    <row r="23" spans="1:11" x14ac:dyDescent="0.25">
      <c r="A23" s="29">
        <v>1</v>
      </c>
      <c r="B23" s="29"/>
      <c r="C23" s="29">
        <v>2</v>
      </c>
      <c r="D23" s="29">
        <v>3</v>
      </c>
      <c r="E23" s="29">
        <v>4</v>
      </c>
      <c r="F23" s="29">
        <v>5</v>
      </c>
      <c r="G23" s="29">
        <v>6</v>
      </c>
      <c r="H23" s="29">
        <v>7</v>
      </c>
      <c r="I23" s="68"/>
      <c r="J23" s="68"/>
      <c r="K23" s="68"/>
    </row>
    <row r="24" spans="1:11" x14ac:dyDescent="0.25">
      <c r="A24" s="31" t="s">
        <v>285</v>
      </c>
      <c r="B24" s="31">
        <v>30</v>
      </c>
      <c r="C24" s="67"/>
      <c r="D24" s="137">
        <v>7</v>
      </c>
      <c r="E24" s="137">
        <v>3</v>
      </c>
      <c r="F24" s="137">
        <v>1</v>
      </c>
      <c r="G24" s="137">
        <v>11</v>
      </c>
      <c r="H24" s="127">
        <v>2.4500000000000002</v>
      </c>
      <c r="I24" s="68"/>
      <c r="J24" s="68"/>
      <c r="K24" s="68"/>
    </row>
    <row r="25" spans="1:11" x14ac:dyDescent="0.25">
      <c r="A25" s="31" t="s">
        <v>286</v>
      </c>
      <c r="B25" s="31">
        <v>25</v>
      </c>
      <c r="C25" s="67"/>
      <c r="D25" s="138"/>
      <c r="E25" s="137">
        <v>2</v>
      </c>
      <c r="F25" s="137">
        <v>1</v>
      </c>
      <c r="G25" s="137">
        <v>3</v>
      </c>
      <c r="H25" s="127">
        <v>2.17</v>
      </c>
      <c r="I25" s="68"/>
      <c r="J25" s="68"/>
      <c r="K25" s="68"/>
    </row>
    <row r="26" spans="1:11" x14ac:dyDescent="0.25">
      <c r="A26" s="31" t="s">
        <v>287</v>
      </c>
      <c r="B26" s="31">
        <v>24</v>
      </c>
      <c r="C26" s="67"/>
      <c r="D26" s="138"/>
      <c r="E26" s="138"/>
      <c r="F26" s="137">
        <v>0</v>
      </c>
      <c r="G26" s="137">
        <v>0</v>
      </c>
      <c r="H26" s="127">
        <v>0</v>
      </c>
      <c r="I26" s="68"/>
      <c r="J26" s="68"/>
      <c r="K26" s="68"/>
    </row>
    <row r="27" spans="1:11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5">
      <c r="A28" s="52" t="s">
        <v>761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ht="29.1" customHeight="1" x14ac:dyDescent="0.25">
      <c r="A29" s="185" t="s">
        <v>739</v>
      </c>
      <c r="B29" s="213" t="s">
        <v>740</v>
      </c>
      <c r="C29" s="185" t="s">
        <v>741</v>
      </c>
      <c r="D29" s="185"/>
      <c r="E29" s="185"/>
      <c r="F29" s="185"/>
      <c r="G29" s="185"/>
      <c r="H29" s="185"/>
      <c r="I29" s="213"/>
      <c r="J29" s="213" t="s">
        <v>760</v>
      </c>
      <c r="K29" s="213" t="s">
        <v>743</v>
      </c>
    </row>
    <row r="30" spans="1:11" x14ac:dyDescent="0.25">
      <c r="A30" s="213"/>
      <c r="B30" s="213"/>
      <c r="C30" s="27" t="s">
        <v>751</v>
      </c>
      <c r="D30" s="27" t="s">
        <v>752</v>
      </c>
      <c r="E30" s="27" t="s">
        <v>753</v>
      </c>
      <c r="F30" s="27" t="s">
        <v>754</v>
      </c>
      <c r="G30" s="27" t="s">
        <v>755</v>
      </c>
      <c r="H30" s="27" t="s">
        <v>756</v>
      </c>
      <c r="I30" s="27" t="s">
        <v>748</v>
      </c>
      <c r="J30" s="213"/>
      <c r="K30" s="213"/>
    </row>
    <row r="31" spans="1:11" x14ac:dyDescent="0.25">
      <c r="A31" s="29">
        <v>1</v>
      </c>
      <c r="B31" s="29"/>
      <c r="C31" s="29">
        <v>2</v>
      </c>
      <c r="D31" s="29">
        <v>3</v>
      </c>
      <c r="E31" s="29">
        <v>4</v>
      </c>
      <c r="F31" s="29">
        <v>5</v>
      </c>
      <c r="G31" s="29">
        <v>6</v>
      </c>
      <c r="H31" s="29">
        <v>7</v>
      </c>
      <c r="I31" s="29">
        <v>8</v>
      </c>
      <c r="J31" s="29">
        <v>9</v>
      </c>
      <c r="K31" s="29">
        <v>10</v>
      </c>
    </row>
    <row r="32" spans="1:11" x14ac:dyDescent="0.25">
      <c r="A32" s="31" t="s">
        <v>757</v>
      </c>
      <c r="B32" s="31">
        <v>6</v>
      </c>
      <c r="C32" s="67"/>
      <c r="D32" s="67"/>
      <c r="E32" s="25"/>
      <c r="F32" s="25"/>
      <c r="G32" s="25"/>
      <c r="H32" s="25"/>
      <c r="I32" s="25"/>
      <c r="J32" s="25"/>
      <c r="K32" s="25"/>
    </row>
    <row r="33" spans="1:11" x14ac:dyDescent="0.25">
      <c r="A33" s="31" t="s">
        <v>758</v>
      </c>
      <c r="B33" s="31">
        <v>6</v>
      </c>
      <c r="C33" s="67"/>
      <c r="D33" s="67"/>
      <c r="E33" s="67"/>
      <c r="F33" s="25"/>
      <c r="G33" s="25"/>
      <c r="H33" s="25"/>
      <c r="I33" s="25"/>
      <c r="J33" s="25"/>
      <c r="K33" s="25"/>
    </row>
    <row r="34" spans="1:11" x14ac:dyDescent="0.25">
      <c r="A34" s="31" t="s">
        <v>284</v>
      </c>
      <c r="B34" s="31">
        <v>6</v>
      </c>
      <c r="C34" s="67"/>
      <c r="D34" s="67"/>
      <c r="E34" s="67"/>
      <c r="F34" s="67"/>
      <c r="G34" s="25"/>
      <c r="H34" s="25"/>
      <c r="I34" s="25"/>
      <c r="J34" s="25"/>
      <c r="K34" s="25"/>
    </row>
    <row r="35" spans="1:11" x14ac:dyDescent="0.25">
      <c r="A35" s="31" t="s">
        <v>285</v>
      </c>
      <c r="B35" s="31">
        <v>8</v>
      </c>
      <c r="C35" s="67"/>
      <c r="D35" s="67"/>
      <c r="E35" s="67"/>
      <c r="F35" s="67"/>
      <c r="G35" s="67"/>
      <c r="H35" s="25"/>
      <c r="I35" s="25"/>
      <c r="J35" s="25"/>
      <c r="K35" s="25"/>
    </row>
    <row r="36" spans="1:11" x14ac:dyDescent="0.25">
      <c r="A36" s="31" t="s">
        <v>286</v>
      </c>
      <c r="B36" s="31">
        <v>10</v>
      </c>
      <c r="C36" s="67"/>
      <c r="D36" s="67"/>
      <c r="E36" s="67"/>
      <c r="F36" s="67"/>
      <c r="G36" s="67"/>
      <c r="H36" s="67"/>
      <c r="I36" s="25"/>
      <c r="J36" s="25"/>
      <c r="K36" s="25"/>
    </row>
  </sheetData>
  <mergeCells count="20">
    <mergeCell ref="A29:A30"/>
    <mergeCell ref="B29:B30"/>
    <mergeCell ref="C29:I29"/>
    <mergeCell ref="J29:J30"/>
    <mergeCell ref="K29:K30"/>
    <mergeCell ref="J12:J13"/>
    <mergeCell ref="K12:K13"/>
    <mergeCell ref="A21:A22"/>
    <mergeCell ref="B21:B22"/>
    <mergeCell ref="C21:F21"/>
    <mergeCell ref="G21:G22"/>
    <mergeCell ref="H21:H22"/>
    <mergeCell ref="A12:A13"/>
    <mergeCell ref="B12:B13"/>
    <mergeCell ref="C12:I12"/>
    <mergeCell ref="A4:A5"/>
    <mergeCell ref="B4:B5"/>
    <mergeCell ref="C4:G4"/>
    <mergeCell ref="H4:H5"/>
    <mergeCell ref="I4:I5"/>
  </mergeCells>
  <hyperlinks>
    <hyperlink ref="L1" location="'Daftar Tabel'!A1" display="&lt;&lt;&lt; Daftar Tabel" xr:uid="{00000000-0004-0000-2200-000000000000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8"/>
  <sheetViews>
    <sheetView workbookViewId="0">
      <pane ySplit="2" topLeftCell="A18" activePane="bottomLeft" state="frozen"/>
      <selection activeCell="L1" sqref="L1"/>
      <selection pane="bottomLeft" activeCell="B7" sqref="B7"/>
    </sheetView>
  </sheetViews>
  <sheetFormatPr defaultColWidth="8.85546875" defaultRowHeight="15" x14ac:dyDescent="0.25"/>
  <cols>
    <col min="1" max="1" width="8.5703125" style="3" customWidth="1"/>
    <col min="2" max="7" width="13.140625" style="3" customWidth="1"/>
    <col min="8" max="8" width="14.5703125" style="3" bestFit="1" customWidth="1"/>
    <col min="9" max="16384" width="8.85546875" style="3"/>
  </cols>
  <sheetData>
    <row r="1" spans="1:8" x14ac:dyDescent="0.25">
      <c r="A1" s="38" t="s">
        <v>133</v>
      </c>
      <c r="B1" s="38"/>
      <c r="C1" s="38"/>
      <c r="D1" s="38"/>
      <c r="H1" s="20" t="s">
        <v>160</v>
      </c>
    </row>
    <row r="2" spans="1:8" x14ac:dyDescent="0.25">
      <c r="A2" s="38"/>
      <c r="B2" s="38"/>
      <c r="C2" s="38"/>
      <c r="D2" s="38"/>
    </row>
    <row r="3" spans="1:8" x14ac:dyDescent="0.25">
      <c r="A3" s="52" t="s">
        <v>738</v>
      </c>
      <c r="B3" s="38"/>
      <c r="C3" s="38"/>
      <c r="D3" s="38"/>
    </row>
    <row r="4" spans="1:8" ht="31.5" customHeight="1" x14ac:dyDescent="0.25">
      <c r="A4" s="213" t="s">
        <v>721</v>
      </c>
      <c r="B4" s="213" t="s">
        <v>722</v>
      </c>
      <c r="C4" s="213" t="s">
        <v>762</v>
      </c>
      <c r="D4" s="213" t="s">
        <v>763</v>
      </c>
      <c r="E4" s="213" t="s">
        <v>764</v>
      </c>
      <c r="F4" s="213"/>
      <c r="G4" s="213"/>
    </row>
    <row r="5" spans="1:8" ht="25.5" x14ac:dyDescent="0.25">
      <c r="A5" s="213"/>
      <c r="B5" s="213"/>
      <c r="C5" s="213"/>
      <c r="D5" s="213"/>
      <c r="E5" s="27" t="s">
        <v>765</v>
      </c>
      <c r="F5" s="27" t="s">
        <v>766</v>
      </c>
      <c r="G5" s="27" t="s">
        <v>767</v>
      </c>
    </row>
    <row r="6" spans="1:8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</row>
    <row r="7" spans="1:8" x14ac:dyDescent="0.25">
      <c r="A7" s="31" t="s">
        <v>284</v>
      </c>
      <c r="B7" s="25"/>
      <c r="C7" s="25"/>
      <c r="D7" s="25"/>
      <c r="E7" s="25"/>
      <c r="F7" s="25"/>
      <c r="G7" s="25"/>
    </row>
    <row r="8" spans="1:8" x14ac:dyDescent="0.25">
      <c r="A8" s="31" t="s">
        <v>285</v>
      </c>
      <c r="B8" s="25"/>
      <c r="C8" s="25"/>
      <c r="D8" s="25"/>
      <c r="E8" s="25"/>
      <c r="F8" s="25"/>
      <c r="G8" s="25"/>
    </row>
    <row r="9" spans="1:8" x14ac:dyDescent="0.25">
      <c r="A9" s="31" t="s">
        <v>286</v>
      </c>
      <c r="B9" s="25"/>
      <c r="C9" s="25"/>
      <c r="D9" s="25"/>
      <c r="E9" s="25"/>
      <c r="F9" s="25"/>
      <c r="G9" s="25"/>
    </row>
    <row r="10" spans="1:8" x14ac:dyDescent="0.25">
      <c r="A10" s="33" t="s">
        <v>289</v>
      </c>
      <c r="B10" s="33">
        <f>SUM(B7:B9)</f>
        <v>0</v>
      </c>
      <c r="C10" s="33">
        <f t="shared" ref="C10:G10" si="0">SUM(C7:C9)</f>
        <v>0</v>
      </c>
      <c r="D10" s="33">
        <f t="shared" si="0"/>
        <v>0</v>
      </c>
      <c r="E10" s="33">
        <f t="shared" si="0"/>
        <v>0</v>
      </c>
      <c r="F10" s="33">
        <f t="shared" si="0"/>
        <v>0</v>
      </c>
      <c r="G10" s="33">
        <f t="shared" si="0"/>
        <v>0</v>
      </c>
    </row>
    <row r="11" spans="1:8" x14ac:dyDescent="0.25">
      <c r="A11" s="68"/>
      <c r="B11" s="68"/>
      <c r="C11" s="68"/>
      <c r="D11" s="68"/>
      <c r="E11" s="69"/>
      <c r="F11" s="69"/>
      <c r="G11" s="69"/>
    </row>
    <row r="12" spans="1:8" x14ac:dyDescent="0.25">
      <c r="A12" s="52" t="s">
        <v>768</v>
      </c>
      <c r="B12" s="38"/>
      <c r="C12" s="38"/>
      <c r="D12" s="38"/>
    </row>
    <row r="13" spans="1:8" ht="33" customHeight="1" x14ac:dyDescent="0.25">
      <c r="A13" s="213" t="s">
        <v>721</v>
      </c>
      <c r="B13" s="213" t="s">
        <v>722</v>
      </c>
      <c r="C13" s="213" t="s">
        <v>762</v>
      </c>
      <c r="D13" s="213" t="s">
        <v>764</v>
      </c>
      <c r="E13" s="213"/>
      <c r="F13" s="213"/>
    </row>
    <row r="14" spans="1:8" ht="25.5" x14ac:dyDescent="0.25">
      <c r="A14" s="213"/>
      <c r="B14" s="213"/>
      <c r="C14" s="213"/>
      <c r="D14" s="27" t="s">
        <v>769</v>
      </c>
      <c r="E14" s="27" t="s">
        <v>770</v>
      </c>
      <c r="F14" s="27" t="s">
        <v>771</v>
      </c>
    </row>
    <row r="15" spans="1:8" x14ac:dyDescent="0.25">
      <c r="A15" s="29">
        <v>1</v>
      </c>
      <c r="B15" s="29">
        <v>2</v>
      </c>
      <c r="C15" s="29">
        <v>3</v>
      </c>
      <c r="D15" s="29">
        <v>4</v>
      </c>
      <c r="E15" s="29">
        <v>5</v>
      </c>
      <c r="F15" s="29">
        <v>6</v>
      </c>
    </row>
    <row r="16" spans="1:8" x14ac:dyDescent="0.25">
      <c r="A16" s="31" t="s">
        <v>284</v>
      </c>
      <c r="B16" s="25"/>
      <c r="C16" s="25"/>
      <c r="D16" s="25"/>
      <c r="E16" s="25"/>
      <c r="F16" s="25"/>
    </row>
    <row r="17" spans="1:6" x14ac:dyDescent="0.25">
      <c r="A17" s="31" t="s">
        <v>285</v>
      </c>
      <c r="B17" s="25"/>
      <c r="C17" s="25"/>
      <c r="D17" s="25"/>
      <c r="E17" s="25"/>
      <c r="F17" s="25"/>
    </row>
    <row r="18" spans="1:6" x14ac:dyDescent="0.25">
      <c r="A18" s="31" t="s">
        <v>286</v>
      </c>
      <c r="B18" s="25"/>
      <c r="C18" s="25"/>
      <c r="D18" s="25"/>
      <c r="E18" s="25"/>
      <c r="F18" s="25"/>
    </row>
    <row r="19" spans="1:6" x14ac:dyDescent="0.25">
      <c r="A19" s="33" t="s">
        <v>289</v>
      </c>
      <c r="B19" s="33">
        <f>SUM(B16:B18)</f>
        <v>0</v>
      </c>
      <c r="C19" s="33">
        <f t="shared" ref="C19:F19" si="1">SUM(C16:C18)</f>
        <v>0</v>
      </c>
      <c r="D19" s="33">
        <f t="shared" si="1"/>
        <v>0</v>
      </c>
      <c r="E19" s="33">
        <f t="shared" si="1"/>
        <v>0</v>
      </c>
      <c r="F19" s="33">
        <f t="shared" si="1"/>
        <v>0</v>
      </c>
    </row>
    <row r="21" spans="1:6" x14ac:dyDescent="0.25">
      <c r="A21" s="52" t="s">
        <v>772</v>
      </c>
      <c r="B21" s="38"/>
      <c r="C21" s="38"/>
      <c r="D21" s="38"/>
    </row>
    <row r="22" spans="1:6" ht="32.450000000000003" customHeight="1" x14ac:dyDescent="0.25">
      <c r="A22" s="213" t="s">
        <v>721</v>
      </c>
      <c r="B22" s="213" t="s">
        <v>722</v>
      </c>
      <c r="C22" s="213" t="s">
        <v>762</v>
      </c>
      <c r="D22" s="213" t="s">
        <v>764</v>
      </c>
      <c r="E22" s="213"/>
      <c r="F22" s="213"/>
    </row>
    <row r="23" spans="1:6" ht="25.5" x14ac:dyDescent="0.25">
      <c r="A23" s="213"/>
      <c r="B23" s="213"/>
      <c r="C23" s="213"/>
      <c r="D23" s="27" t="s">
        <v>765</v>
      </c>
      <c r="E23" s="27" t="s">
        <v>766</v>
      </c>
      <c r="F23" s="27" t="s">
        <v>767</v>
      </c>
    </row>
    <row r="24" spans="1:6" x14ac:dyDescent="0.25">
      <c r="A24" s="29">
        <v>1</v>
      </c>
      <c r="B24" s="29">
        <v>2</v>
      </c>
      <c r="C24" s="29">
        <v>3</v>
      </c>
      <c r="D24" s="29">
        <v>4</v>
      </c>
      <c r="E24" s="29">
        <v>5</v>
      </c>
      <c r="F24" s="29">
        <v>6</v>
      </c>
    </row>
    <row r="25" spans="1:6" x14ac:dyDescent="0.25">
      <c r="A25" s="31" t="s">
        <v>284</v>
      </c>
      <c r="B25" s="25"/>
      <c r="C25" s="25"/>
      <c r="D25" s="25"/>
      <c r="E25" s="25"/>
      <c r="F25" s="25"/>
    </row>
    <row r="26" spans="1:6" x14ac:dyDescent="0.25">
      <c r="A26" s="31" t="s">
        <v>285</v>
      </c>
      <c r="B26" s="25"/>
      <c r="C26" s="25"/>
      <c r="D26" s="25"/>
      <c r="E26" s="25"/>
      <c r="F26" s="25"/>
    </row>
    <row r="27" spans="1:6" x14ac:dyDescent="0.25">
      <c r="A27" s="31" t="s">
        <v>286</v>
      </c>
      <c r="B27" s="25"/>
      <c r="C27" s="25"/>
      <c r="D27" s="25"/>
      <c r="E27" s="25"/>
      <c r="F27" s="25"/>
    </row>
    <row r="28" spans="1:6" x14ac:dyDescent="0.25">
      <c r="A28" s="33" t="s">
        <v>289</v>
      </c>
      <c r="B28" s="33">
        <f>SUM(B25:B27)</f>
        <v>0</v>
      </c>
      <c r="C28" s="33">
        <f t="shared" ref="C28:F28" si="2">SUM(C25:C27)</f>
        <v>0</v>
      </c>
      <c r="D28" s="33">
        <f t="shared" si="2"/>
        <v>0</v>
      </c>
      <c r="E28" s="33">
        <f t="shared" si="2"/>
        <v>0</v>
      </c>
      <c r="F28" s="33">
        <f t="shared" si="2"/>
        <v>0</v>
      </c>
    </row>
  </sheetData>
  <mergeCells count="13">
    <mergeCell ref="A22:A23"/>
    <mergeCell ref="B22:B23"/>
    <mergeCell ref="C22:C23"/>
    <mergeCell ref="D22:F22"/>
    <mergeCell ref="A4:A5"/>
    <mergeCell ref="B4:B5"/>
    <mergeCell ref="C4:C5"/>
    <mergeCell ref="D4:D5"/>
    <mergeCell ref="E4:G4"/>
    <mergeCell ref="A13:A14"/>
    <mergeCell ref="B13:B14"/>
    <mergeCell ref="C13:C14"/>
    <mergeCell ref="D13:F13"/>
  </mergeCells>
  <hyperlinks>
    <hyperlink ref="H1" location="'Daftar Tabel'!A1" display="&lt;&lt;&lt; Daftar Tabel" xr:uid="{00000000-0004-0000-2300-000000000000}"/>
  </hyperlinks>
  <pageMargins left="0.7" right="0.7" top="0.75" bottom="0.75" header="0.3" footer="0.3"/>
  <pageSetup orientation="portrait" horizontalDpi="360" verticalDpi="36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0"/>
  <sheetViews>
    <sheetView workbookViewId="0">
      <pane ySplit="2" topLeftCell="A3" activePane="bottomLeft" state="frozen"/>
      <selection activeCell="L1" sqref="L1"/>
      <selection pane="bottomLeft" activeCell="F16" sqref="F16"/>
    </sheetView>
  </sheetViews>
  <sheetFormatPr defaultColWidth="8.85546875" defaultRowHeight="15" x14ac:dyDescent="0.25"/>
  <cols>
    <col min="1" max="1" width="8.5703125" style="3" customWidth="1"/>
    <col min="2" max="6" width="13.140625" style="3" customWidth="1"/>
    <col min="7" max="8" width="14.5703125" style="3" bestFit="1" customWidth="1"/>
    <col min="9" max="16384" width="8.85546875" style="3"/>
  </cols>
  <sheetData>
    <row r="1" spans="1:7" x14ac:dyDescent="0.25">
      <c r="A1" s="38" t="s">
        <v>135</v>
      </c>
      <c r="B1" s="38"/>
      <c r="C1" s="38"/>
      <c r="D1" s="38"/>
      <c r="G1" s="20" t="s">
        <v>160</v>
      </c>
    </row>
    <row r="2" spans="1:7" x14ac:dyDescent="0.25">
      <c r="A2" s="38"/>
      <c r="B2" s="38"/>
      <c r="C2" s="38"/>
      <c r="D2" s="38"/>
    </row>
    <row r="3" spans="1:7" x14ac:dyDescent="0.25">
      <c r="A3" s="52" t="s">
        <v>773</v>
      </c>
      <c r="B3" s="38"/>
      <c r="C3" s="38"/>
      <c r="D3" s="38"/>
    </row>
    <row r="4" spans="1:7" ht="31.5" customHeight="1" x14ac:dyDescent="0.25">
      <c r="A4" s="213" t="s">
        <v>721</v>
      </c>
      <c r="B4" s="213" t="s">
        <v>722</v>
      </c>
      <c r="C4" s="213" t="s">
        <v>762</v>
      </c>
      <c r="D4" s="213" t="s">
        <v>774</v>
      </c>
      <c r="E4" s="213"/>
      <c r="F4" s="213"/>
    </row>
    <row r="5" spans="1:7" x14ac:dyDescent="0.25">
      <c r="A5" s="213"/>
      <c r="B5" s="213"/>
      <c r="C5" s="213"/>
      <c r="D5" s="27" t="s">
        <v>775</v>
      </c>
      <c r="E5" s="27" t="s">
        <v>776</v>
      </c>
      <c r="F5" s="27" t="s">
        <v>777</v>
      </c>
    </row>
    <row r="6" spans="1:7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 x14ac:dyDescent="0.25">
      <c r="A7" s="31" t="s">
        <v>284</v>
      </c>
      <c r="B7" s="127">
        <v>35</v>
      </c>
      <c r="C7" s="127">
        <v>28</v>
      </c>
      <c r="D7" s="127">
        <v>1</v>
      </c>
      <c r="E7" s="127">
        <v>1</v>
      </c>
      <c r="F7" s="127">
        <v>26</v>
      </c>
    </row>
    <row r="8" spans="1:7" x14ac:dyDescent="0.25">
      <c r="A8" s="31" t="s">
        <v>285</v>
      </c>
      <c r="B8" s="127">
        <v>27</v>
      </c>
      <c r="C8" s="127">
        <v>21</v>
      </c>
      <c r="D8" s="127">
        <v>0</v>
      </c>
      <c r="E8" s="127">
        <v>0</v>
      </c>
      <c r="F8" s="127">
        <v>21</v>
      </c>
    </row>
    <row r="9" spans="1:7" x14ac:dyDescent="0.25">
      <c r="A9" s="31" t="s">
        <v>286</v>
      </c>
      <c r="B9" s="127">
        <v>24</v>
      </c>
      <c r="C9" s="127">
        <v>18</v>
      </c>
      <c r="D9" s="127">
        <v>0</v>
      </c>
      <c r="E9" s="127">
        <v>0</v>
      </c>
      <c r="F9" s="127">
        <v>18</v>
      </c>
    </row>
    <row r="10" spans="1:7" x14ac:dyDescent="0.25">
      <c r="A10" s="33" t="s">
        <v>289</v>
      </c>
      <c r="B10" s="33">
        <f>SUM(B7:B9)</f>
        <v>86</v>
      </c>
      <c r="C10" s="33">
        <f>SUM(C7:C9)</f>
        <v>67</v>
      </c>
      <c r="D10" s="33">
        <f t="shared" ref="D10:E10" si="0">SUM(D7:D9)</f>
        <v>1</v>
      </c>
      <c r="E10" s="33">
        <f t="shared" si="0"/>
        <v>1</v>
      </c>
      <c r="F10" s="33">
        <f>SUM(F7:F9)</f>
        <v>65</v>
      </c>
      <c r="G10" s="69"/>
    </row>
  </sheetData>
  <mergeCells count="4">
    <mergeCell ref="A4:A5"/>
    <mergeCell ref="B4:B5"/>
    <mergeCell ref="C4:C5"/>
    <mergeCell ref="D4:F4"/>
  </mergeCells>
  <hyperlinks>
    <hyperlink ref="G1" location="'Daftar Tabel'!A1" display="&lt;&lt;&lt; Daftar Tabel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7"/>
  <sheetViews>
    <sheetView workbookViewId="0">
      <pane xSplit="1" ySplit="6" topLeftCell="B7" activePane="bottomRight" state="frozen"/>
      <selection pane="topRight" activeCell="L1" sqref="L1"/>
      <selection pane="bottomLeft" activeCell="L1" sqref="L1"/>
      <selection pane="bottomRight" activeCell="B7" sqref="B7"/>
    </sheetView>
  </sheetViews>
  <sheetFormatPr defaultColWidth="8.85546875" defaultRowHeight="15" x14ac:dyDescent="0.25"/>
  <cols>
    <col min="1" max="1" width="9" style="3" customWidth="1"/>
    <col min="2" max="3" width="12.5703125" style="3" customWidth="1"/>
    <col min="4" max="6" width="17.8554687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137</v>
      </c>
      <c r="G1" s="20" t="s">
        <v>160</v>
      </c>
    </row>
    <row r="2" spans="1:7" x14ac:dyDescent="0.25">
      <c r="A2" s="38"/>
    </row>
    <row r="3" spans="1:7" x14ac:dyDescent="0.25">
      <c r="A3" s="48" t="s">
        <v>736</v>
      </c>
    </row>
    <row r="4" spans="1:7" ht="45.6" customHeight="1" x14ac:dyDescent="0.25">
      <c r="A4" s="213" t="s">
        <v>721</v>
      </c>
      <c r="B4" s="213" t="s">
        <v>722</v>
      </c>
      <c r="C4" s="213" t="s">
        <v>762</v>
      </c>
      <c r="D4" s="213" t="s">
        <v>778</v>
      </c>
      <c r="E4" s="213"/>
      <c r="F4" s="213"/>
    </row>
    <row r="5" spans="1:7" ht="38.25" x14ac:dyDescent="0.25">
      <c r="A5" s="213"/>
      <c r="B5" s="213"/>
      <c r="C5" s="213"/>
      <c r="D5" s="27" t="s">
        <v>779</v>
      </c>
      <c r="E5" s="27" t="s">
        <v>780</v>
      </c>
      <c r="F5" s="27" t="s">
        <v>781</v>
      </c>
    </row>
    <row r="6" spans="1:7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 x14ac:dyDescent="0.25">
      <c r="A7" s="31" t="s">
        <v>284</v>
      </c>
      <c r="B7" s="25"/>
      <c r="C7" s="25"/>
      <c r="D7" s="25"/>
      <c r="E7" s="25"/>
      <c r="F7" s="25"/>
    </row>
    <row r="8" spans="1:7" x14ac:dyDescent="0.25">
      <c r="A8" s="31" t="s">
        <v>285</v>
      </c>
      <c r="B8" s="25"/>
      <c r="C8" s="25"/>
      <c r="D8" s="25"/>
      <c r="E8" s="25"/>
      <c r="F8" s="25"/>
    </row>
    <row r="9" spans="1:7" x14ac:dyDescent="0.25">
      <c r="A9" s="31" t="s">
        <v>286</v>
      </c>
      <c r="B9" s="25"/>
      <c r="C9" s="25"/>
      <c r="D9" s="25"/>
      <c r="E9" s="25"/>
      <c r="F9" s="25"/>
    </row>
    <row r="10" spans="1:7" x14ac:dyDescent="0.25">
      <c r="A10" s="33" t="s">
        <v>289</v>
      </c>
      <c r="B10" s="33">
        <f>SUM(B7:B9)</f>
        <v>0</v>
      </c>
      <c r="C10" s="33">
        <f t="shared" ref="C10:F10" si="0">SUM(C7:C9)</f>
        <v>0</v>
      </c>
      <c r="D10" s="33">
        <f t="shared" si="0"/>
        <v>0</v>
      </c>
      <c r="E10" s="33">
        <f t="shared" si="0"/>
        <v>0</v>
      </c>
      <c r="F10" s="33">
        <f t="shared" si="0"/>
        <v>0</v>
      </c>
    </row>
    <row r="11" spans="1:7" x14ac:dyDescent="0.25">
      <c r="A11" s="68"/>
      <c r="B11" s="69"/>
      <c r="C11" s="68"/>
      <c r="D11" s="68"/>
      <c r="E11" s="68"/>
      <c r="F11" s="68"/>
    </row>
    <row r="12" spans="1:7" x14ac:dyDescent="0.25">
      <c r="A12" s="41"/>
    </row>
    <row r="14" spans="1:7" x14ac:dyDescent="0.25">
      <c r="A14" s="61"/>
    </row>
    <row r="15" spans="1:7" x14ac:dyDescent="0.25">
      <c r="A15" s="61"/>
    </row>
    <row r="16" spans="1:7" x14ac:dyDescent="0.25">
      <c r="A16" s="61"/>
    </row>
    <row r="17" spans="1:1" x14ac:dyDescent="0.25">
      <c r="A17" s="61"/>
    </row>
  </sheetData>
  <mergeCells count="4">
    <mergeCell ref="A4:A5"/>
    <mergeCell ref="B4:B5"/>
    <mergeCell ref="C4:C5"/>
    <mergeCell ref="D4:F4"/>
  </mergeCells>
  <hyperlinks>
    <hyperlink ref="G1" location="'Daftar Tabel'!A1" display="&lt;&lt;&lt; Daftar Tabel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10"/>
  <sheetViews>
    <sheetView workbookViewId="0">
      <pane xSplit="1" ySplit="6" topLeftCell="B7" activePane="bottomRight" state="frozen"/>
      <selection pane="topRight" activeCell="L1" sqref="L1"/>
      <selection pane="bottomLeft" activeCell="L1" sqref="L1"/>
      <selection pane="bottomRight" activeCell="F14" sqref="F14"/>
    </sheetView>
  </sheetViews>
  <sheetFormatPr defaultColWidth="8.85546875" defaultRowHeight="15" x14ac:dyDescent="0.25"/>
  <cols>
    <col min="1" max="3" width="18.5703125" style="3" customWidth="1"/>
    <col min="4" max="4" width="14.5703125" style="3" bestFit="1" customWidth="1"/>
    <col min="5" max="16384" width="8.85546875" style="3"/>
  </cols>
  <sheetData>
    <row r="1" spans="1:4" x14ac:dyDescent="0.25">
      <c r="A1" s="38" t="s">
        <v>782</v>
      </c>
      <c r="D1" s="20" t="s">
        <v>160</v>
      </c>
    </row>
    <row r="2" spans="1:4" x14ac:dyDescent="0.25">
      <c r="A2" s="38"/>
    </row>
    <row r="3" spans="1:4" x14ac:dyDescent="0.25">
      <c r="A3" s="52" t="s">
        <v>773</v>
      </c>
    </row>
    <row r="4" spans="1:4" ht="24.6" customHeight="1" x14ac:dyDescent="0.25">
      <c r="A4" s="213" t="s">
        <v>721</v>
      </c>
      <c r="B4" s="213" t="s">
        <v>722</v>
      </c>
      <c r="C4" s="213" t="s">
        <v>783</v>
      </c>
    </row>
    <row r="5" spans="1:4" ht="24.6" customHeight="1" x14ac:dyDescent="0.25">
      <c r="A5" s="213"/>
      <c r="B5" s="213"/>
      <c r="C5" s="213"/>
    </row>
    <row r="6" spans="1:4" x14ac:dyDescent="0.25">
      <c r="A6" s="29">
        <v>1</v>
      </c>
      <c r="B6" s="29">
        <v>2</v>
      </c>
      <c r="C6" s="29">
        <v>3</v>
      </c>
    </row>
    <row r="7" spans="1:4" x14ac:dyDescent="0.25">
      <c r="A7" s="31" t="s">
        <v>284</v>
      </c>
      <c r="B7" s="127">
        <v>35</v>
      </c>
      <c r="C7" s="127">
        <v>18</v>
      </c>
    </row>
    <row r="8" spans="1:4" x14ac:dyDescent="0.25">
      <c r="A8" s="31" t="s">
        <v>285</v>
      </c>
      <c r="B8" s="127">
        <v>27</v>
      </c>
      <c r="C8" s="127">
        <v>15</v>
      </c>
    </row>
    <row r="9" spans="1:4" x14ac:dyDescent="0.25">
      <c r="A9" s="31" t="s">
        <v>286</v>
      </c>
      <c r="B9" s="127">
        <v>24</v>
      </c>
      <c r="C9" s="127">
        <v>13</v>
      </c>
    </row>
    <row r="10" spans="1:4" x14ac:dyDescent="0.25">
      <c r="A10" s="33" t="s">
        <v>289</v>
      </c>
      <c r="B10" s="33">
        <f>SUM(B7:B9)</f>
        <v>86</v>
      </c>
      <c r="C10" s="33">
        <f>SUM(C7:C9)</f>
        <v>46</v>
      </c>
    </row>
  </sheetData>
  <mergeCells count="3">
    <mergeCell ref="A4:A5"/>
    <mergeCell ref="B4:B5"/>
    <mergeCell ref="C4:C5"/>
  </mergeCells>
  <hyperlinks>
    <hyperlink ref="D1" location="'Daftar Tabel'!A1" display="&lt;&lt;&lt; Daftar Tabel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workbookViewId="0">
      <pane ySplit="11" topLeftCell="A12" activePane="bottomLeft" state="frozen"/>
      <selection activeCell="A3" sqref="A3:XFD3"/>
      <selection pane="bottomLeft" activeCell="D19" sqref="D19"/>
    </sheetView>
  </sheetViews>
  <sheetFormatPr defaultColWidth="8.85546875" defaultRowHeight="15" x14ac:dyDescent="0.25"/>
  <cols>
    <col min="1" max="1" width="5.85546875" style="3" customWidth="1"/>
    <col min="2" max="2" width="26.140625" style="3" customWidth="1"/>
    <col min="3" max="5" width="8.85546875" style="3"/>
    <col min="6" max="7" width="25.140625" style="3" customWidth="1"/>
    <col min="8" max="8" width="13.140625" style="18" customWidth="1"/>
    <col min="9" max="9" width="18.5703125" style="3" customWidth="1"/>
    <col min="10" max="11" width="14.5703125" style="3" bestFit="1" customWidth="1"/>
    <col min="12" max="16384" width="8.85546875" style="3"/>
  </cols>
  <sheetData>
    <row r="1" spans="1:11" x14ac:dyDescent="0.25">
      <c r="A1" s="3" t="s">
        <v>208</v>
      </c>
      <c r="K1" s="20" t="s">
        <v>160</v>
      </c>
    </row>
    <row r="3" spans="1:11" x14ac:dyDescent="0.25">
      <c r="A3" s="3" t="s">
        <v>209</v>
      </c>
    </row>
    <row r="4" spans="1:11" hidden="1" x14ac:dyDescent="0.25"/>
    <row r="5" spans="1:11" hidden="1" x14ac:dyDescent="0.25">
      <c r="B5" s="3" t="s">
        <v>210</v>
      </c>
    </row>
    <row r="6" spans="1:11" hidden="1" x14ac:dyDescent="0.25"/>
    <row r="7" spans="1:11" hidden="1" x14ac:dyDescent="0.25">
      <c r="B7" s="3" t="s">
        <v>211</v>
      </c>
    </row>
    <row r="8" spans="1:11" hidden="1" x14ac:dyDescent="0.25"/>
    <row r="9" spans="1:11" ht="23.1" customHeight="1" x14ac:dyDescent="0.25">
      <c r="A9" s="191" t="s">
        <v>212</v>
      </c>
      <c r="B9" s="191" t="s">
        <v>213</v>
      </c>
      <c r="C9" s="191" t="s">
        <v>214</v>
      </c>
      <c r="D9" s="191"/>
      <c r="E9" s="191"/>
      <c r="F9" s="191" t="s">
        <v>215</v>
      </c>
      <c r="G9" s="191" t="s">
        <v>216</v>
      </c>
      <c r="H9" s="191" t="s">
        <v>217</v>
      </c>
      <c r="I9" s="191" t="s">
        <v>218</v>
      </c>
      <c r="J9" s="189" t="s">
        <v>219</v>
      </c>
    </row>
    <row r="10" spans="1:11" ht="38.450000000000003" customHeight="1" x14ac:dyDescent="0.25">
      <c r="A10" s="191"/>
      <c r="B10" s="191"/>
      <c r="C10" s="21" t="s">
        <v>220</v>
      </c>
      <c r="D10" s="21" t="s">
        <v>221</v>
      </c>
      <c r="E10" s="21" t="s">
        <v>222</v>
      </c>
      <c r="F10" s="191"/>
      <c r="G10" s="191"/>
      <c r="H10" s="191"/>
      <c r="I10" s="191"/>
      <c r="J10" s="190"/>
    </row>
    <row r="11" spans="1:1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ht="60" x14ac:dyDescent="0.25">
      <c r="A12" s="23">
        <v>1</v>
      </c>
      <c r="B12" s="24" t="s">
        <v>223</v>
      </c>
      <c r="C12" s="25" t="s">
        <v>211</v>
      </c>
      <c r="D12" s="25"/>
      <c r="E12" s="25"/>
      <c r="F12" s="24" t="s">
        <v>225</v>
      </c>
      <c r="G12" s="24" t="s">
        <v>226</v>
      </c>
      <c r="H12" s="100">
        <v>2019</v>
      </c>
      <c r="I12" s="24" t="s">
        <v>227</v>
      </c>
      <c r="J12" s="26">
        <v>2019</v>
      </c>
    </row>
    <row r="13" spans="1:11" ht="60" x14ac:dyDescent="0.25">
      <c r="A13" s="23">
        <v>2</v>
      </c>
      <c r="B13" s="24" t="s">
        <v>228</v>
      </c>
      <c r="C13" s="25" t="s">
        <v>211</v>
      </c>
      <c r="D13" s="25"/>
      <c r="E13" s="25"/>
      <c r="F13" s="24" t="s">
        <v>229</v>
      </c>
      <c r="G13" s="24" t="s">
        <v>230</v>
      </c>
      <c r="H13" s="100">
        <v>2019</v>
      </c>
      <c r="I13" s="24" t="s">
        <v>227</v>
      </c>
      <c r="J13" s="26">
        <v>2019</v>
      </c>
    </row>
    <row r="14" spans="1:11" ht="60" x14ac:dyDescent="0.25">
      <c r="A14" s="23">
        <v>3</v>
      </c>
      <c r="B14" s="24" t="s">
        <v>231</v>
      </c>
      <c r="C14" s="25"/>
      <c r="D14" s="25" t="s">
        <v>211</v>
      </c>
      <c r="E14" s="25"/>
      <c r="F14" s="24" t="s">
        <v>232</v>
      </c>
      <c r="G14" s="24" t="s">
        <v>233</v>
      </c>
      <c r="H14" s="100">
        <v>2019</v>
      </c>
      <c r="I14" s="24" t="s">
        <v>227</v>
      </c>
      <c r="J14" s="26">
        <v>2022</v>
      </c>
    </row>
    <row r="15" spans="1:11" ht="45" x14ac:dyDescent="0.25">
      <c r="A15" s="23">
        <v>4</v>
      </c>
      <c r="B15" s="24" t="s">
        <v>234</v>
      </c>
      <c r="C15" s="25"/>
      <c r="D15" s="25" t="s">
        <v>211</v>
      </c>
      <c r="E15" s="25"/>
      <c r="F15" s="24" t="s">
        <v>235</v>
      </c>
      <c r="G15" s="24" t="s">
        <v>236</v>
      </c>
      <c r="H15" s="100">
        <v>2020</v>
      </c>
      <c r="I15" s="24" t="s">
        <v>227</v>
      </c>
      <c r="J15" s="26">
        <v>2021</v>
      </c>
    </row>
    <row r="16" spans="1:11" ht="75" x14ac:dyDescent="0.25">
      <c r="A16" s="23">
        <v>5</v>
      </c>
      <c r="B16" s="24" t="s">
        <v>237</v>
      </c>
      <c r="C16" s="25"/>
      <c r="D16" s="25" t="s">
        <v>211</v>
      </c>
      <c r="E16" s="25"/>
      <c r="F16" s="24" t="s">
        <v>238</v>
      </c>
      <c r="G16" s="24" t="s">
        <v>239</v>
      </c>
      <c r="H16" s="100">
        <v>2020</v>
      </c>
      <c r="I16" s="24" t="s">
        <v>227</v>
      </c>
      <c r="J16" s="26">
        <v>2021</v>
      </c>
    </row>
    <row r="17" spans="1:10" ht="60" x14ac:dyDescent="0.25">
      <c r="A17" s="23">
        <v>6</v>
      </c>
      <c r="B17" s="24" t="s">
        <v>240</v>
      </c>
      <c r="C17" s="25"/>
      <c r="D17" s="25" t="s">
        <v>211</v>
      </c>
      <c r="E17" s="25"/>
      <c r="F17" s="24" t="s">
        <v>241</v>
      </c>
      <c r="G17" s="24" t="s">
        <v>242</v>
      </c>
      <c r="H17" s="100">
        <v>2020</v>
      </c>
      <c r="I17" s="24" t="s">
        <v>243</v>
      </c>
      <c r="J17" s="26">
        <v>2020</v>
      </c>
    </row>
    <row r="18" spans="1:10" ht="60" x14ac:dyDescent="0.25">
      <c r="A18" s="23">
        <v>7</v>
      </c>
      <c r="B18" s="24" t="s">
        <v>244</v>
      </c>
      <c r="C18" s="25"/>
      <c r="D18" s="25" t="s">
        <v>211</v>
      </c>
      <c r="E18" s="25"/>
      <c r="F18" s="24" t="s">
        <v>241</v>
      </c>
      <c r="G18" s="24" t="s">
        <v>242</v>
      </c>
      <c r="H18" s="100">
        <v>2020</v>
      </c>
      <c r="I18" s="24" t="s">
        <v>243</v>
      </c>
      <c r="J18" s="26">
        <v>2020</v>
      </c>
    </row>
    <row r="19" spans="1:10" ht="90" x14ac:dyDescent="0.25">
      <c r="A19" s="23">
        <v>8</v>
      </c>
      <c r="B19" s="24" t="s">
        <v>245</v>
      </c>
      <c r="C19" s="25"/>
      <c r="D19" s="25" t="s">
        <v>211</v>
      </c>
      <c r="E19" s="25"/>
      <c r="F19" s="24" t="s">
        <v>246</v>
      </c>
      <c r="G19" s="24" t="s">
        <v>247</v>
      </c>
      <c r="H19" s="100" t="s">
        <v>248</v>
      </c>
      <c r="I19" s="24" t="s">
        <v>227</v>
      </c>
      <c r="J19" s="26">
        <v>2020</v>
      </c>
    </row>
  </sheetData>
  <mergeCells count="8">
    <mergeCell ref="J9:J10"/>
    <mergeCell ref="I9:I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22" priority="8"/>
  </conditionalFormatting>
  <conditionalFormatting sqref="C13:E13">
    <cfRule type="duplicateValues" dxfId="21" priority="7"/>
  </conditionalFormatting>
  <conditionalFormatting sqref="C17:E17">
    <cfRule type="duplicateValues" dxfId="20" priority="6"/>
  </conditionalFormatting>
  <conditionalFormatting sqref="C18:E18">
    <cfRule type="duplicateValues" dxfId="19" priority="5"/>
  </conditionalFormatting>
  <conditionalFormatting sqref="C14:E14">
    <cfRule type="duplicateValues" dxfId="18" priority="4"/>
  </conditionalFormatting>
  <conditionalFormatting sqref="C15:E15">
    <cfRule type="duplicateValues" dxfId="17" priority="3"/>
  </conditionalFormatting>
  <conditionalFormatting sqref="C16:E16">
    <cfRule type="duplicateValues" dxfId="16" priority="2"/>
  </conditionalFormatting>
  <conditionalFormatting sqref="C19:E19">
    <cfRule type="duplicateValues" dxfId="15" priority="1"/>
  </conditionalFormatting>
  <dataValidations count="1">
    <dataValidation type="list" allowBlank="1" showInputMessage="1" showErrorMessage="1" sqref="C12:E19" xr:uid="{00000000-0002-0000-0300-000000000000}">
      <formula1>$B$6:$B$7</formula1>
    </dataValidation>
  </dataValidations>
  <hyperlinks>
    <hyperlink ref="K1" location="'Daftar Tabel'!A1" display="&lt;&lt;&lt; Daftar Tabel" xr:uid="{00000000-0004-0000-0300-000000000000}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4"/>
  <sheetViews>
    <sheetView workbookViewId="0">
      <pane xSplit="1" ySplit="6" topLeftCell="B7" activePane="bottomRight" state="frozen"/>
      <selection pane="topRight" activeCell="L1" sqref="L1"/>
      <selection pane="bottomLeft" activeCell="L1" sqref="L1"/>
      <selection pane="bottomRight" activeCell="G17" sqref="G17"/>
    </sheetView>
  </sheetViews>
  <sheetFormatPr defaultColWidth="8.85546875" defaultRowHeight="15" x14ac:dyDescent="0.25"/>
  <cols>
    <col min="1" max="1" width="5.5703125" style="3" customWidth="1"/>
    <col min="2" max="2" width="28.5703125" style="3" customWidth="1"/>
    <col min="3" max="6" width="12.5703125" style="3" customWidth="1"/>
    <col min="7" max="7" width="19.85546875" style="3" customWidth="1"/>
    <col min="8" max="8" width="14.5703125" style="3" bestFit="1" customWidth="1"/>
    <col min="9" max="16384" width="8.85546875" style="3"/>
  </cols>
  <sheetData>
    <row r="1" spans="1:8" x14ac:dyDescent="0.25">
      <c r="A1" s="38" t="s">
        <v>141</v>
      </c>
      <c r="H1" s="20" t="s">
        <v>160</v>
      </c>
    </row>
    <row r="2" spans="1:8" x14ac:dyDescent="0.25">
      <c r="A2" s="38"/>
    </row>
    <row r="3" spans="1:8" x14ac:dyDescent="0.25">
      <c r="A3" s="52" t="s">
        <v>773</v>
      </c>
    </row>
    <row r="4" spans="1:8" ht="29.1" customHeight="1" x14ac:dyDescent="0.25">
      <c r="A4" s="213" t="s">
        <v>55</v>
      </c>
      <c r="B4" s="213" t="s">
        <v>784</v>
      </c>
      <c r="C4" s="213" t="s">
        <v>785</v>
      </c>
      <c r="D4" s="213"/>
      <c r="E4" s="213"/>
      <c r="F4" s="213"/>
      <c r="G4" s="213" t="s">
        <v>643</v>
      </c>
    </row>
    <row r="5" spans="1:8" x14ac:dyDescent="0.25">
      <c r="A5" s="213"/>
      <c r="B5" s="213"/>
      <c r="C5" s="27" t="s">
        <v>644</v>
      </c>
      <c r="D5" s="27" t="s">
        <v>18</v>
      </c>
      <c r="E5" s="27" t="s">
        <v>645</v>
      </c>
      <c r="F5" s="27" t="s">
        <v>646</v>
      </c>
      <c r="G5" s="213"/>
    </row>
    <row r="6" spans="1:8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2</v>
      </c>
    </row>
    <row r="7" spans="1:8" x14ac:dyDescent="0.25">
      <c r="A7" s="31">
        <v>1</v>
      </c>
      <c r="B7" s="47" t="s">
        <v>786</v>
      </c>
      <c r="C7" s="127">
        <v>89</v>
      </c>
      <c r="D7" s="127">
        <v>11</v>
      </c>
      <c r="E7" s="127">
        <v>0</v>
      </c>
      <c r="F7" s="127">
        <v>0</v>
      </c>
      <c r="G7" s="25" t="s">
        <v>224</v>
      </c>
    </row>
    <row r="8" spans="1:8" ht="25.5" x14ac:dyDescent="0.25">
      <c r="A8" s="31">
        <v>2</v>
      </c>
      <c r="B8" s="47" t="s">
        <v>787</v>
      </c>
      <c r="C8" s="127">
        <v>78</v>
      </c>
      <c r="D8" s="127">
        <v>22</v>
      </c>
      <c r="E8" s="127">
        <v>0</v>
      </c>
      <c r="F8" s="127">
        <v>0</v>
      </c>
      <c r="G8" s="25" t="s">
        <v>224</v>
      </c>
    </row>
    <row r="9" spans="1:8" x14ac:dyDescent="0.25">
      <c r="A9" s="31">
        <v>3</v>
      </c>
      <c r="B9" s="47" t="s">
        <v>788</v>
      </c>
      <c r="C9" s="127">
        <v>83</v>
      </c>
      <c r="D9" s="127">
        <v>17</v>
      </c>
      <c r="E9" s="127">
        <v>0</v>
      </c>
      <c r="F9" s="127">
        <v>0</v>
      </c>
      <c r="G9" s="25" t="s">
        <v>224</v>
      </c>
    </row>
    <row r="10" spans="1:8" x14ac:dyDescent="0.25">
      <c r="A10" s="31">
        <v>4</v>
      </c>
      <c r="B10" s="47" t="s">
        <v>789</v>
      </c>
      <c r="C10" s="127">
        <v>54</v>
      </c>
      <c r="D10" s="127">
        <v>46</v>
      </c>
      <c r="E10" s="127">
        <v>0</v>
      </c>
      <c r="F10" s="127">
        <v>0</v>
      </c>
      <c r="G10" s="25" t="s">
        <v>224</v>
      </c>
    </row>
    <row r="11" spans="1:8" x14ac:dyDescent="0.25">
      <c r="A11" s="31">
        <v>5</v>
      </c>
      <c r="B11" s="47" t="s">
        <v>790</v>
      </c>
      <c r="C11" s="127">
        <v>67</v>
      </c>
      <c r="D11" s="127">
        <v>33</v>
      </c>
      <c r="E11" s="127">
        <v>0</v>
      </c>
      <c r="F11" s="127">
        <v>0</v>
      </c>
      <c r="G11" s="25" t="s">
        <v>224</v>
      </c>
    </row>
    <row r="12" spans="1:8" x14ac:dyDescent="0.25">
      <c r="A12" s="31">
        <v>6</v>
      </c>
      <c r="B12" s="47" t="s">
        <v>791</v>
      </c>
      <c r="C12" s="127">
        <v>72</v>
      </c>
      <c r="D12" s="127">
        <v>28</v>
      </c>
      <c r="E12" s="127">
        <v>0</v>
      </c>
      <c r="F12" s="127">
        <v>0</v>
      </c>
      <c r="G12" s="25" t="s">
        <v>224</v>
      </c>
    </row>
    <row r="13" spans="1:8" x14ac:dyDescent="0.25">
      <c r="A13" s="31">
        <v>7</v>
      </c>
      <c r="B13" s="47" t="s">
        <v>792</v>
      </c>
      <c r="C13" s="127">
        <v>61</v>
      </c>
      <c r="D13" s="127">
        <v>24</v>
      </c>
      <c r="E13" s="127">
        <v>15</v>
      </c>
      <c r="F13" s="127">
        <v>0</v>
      </c>
      <c r="G13" s="25" t="s">
        <v>224</v>
      </c>
    </row>
    <row r="14" spans="1:8" x14ac:dyDescent="0.25">
      <c r="A14" s="222" t="s">
        <v>289</v>
      </c>
      <c r="B14" s="222"/>
      <c r="C14" s="70">
        <f>SUM(C7:C13)</f>
        <v>504</v>
      </c>
      <c r="D14" s="70">
        <f t="shared" ref="D14:F14" si="0">SUM(D7:D13)</f>
        <v>181</v>
      </c>
      <c r="E14" s="70">
        <f t="shared" si="0"/>
        <v>15</v>
      </c>
      <c r="F14" s="70">
        <f t="shared" si="0"/>
        <v>0</v>
      </c>
      <c r="G14" s="65"/>
    </row>
  </sheetData>
  <mergeCells count="5">
    <mergeCell ref="A4:A5"/>
    <mergeCell ref="B4:B5"/>
    <mergeCell ref="C4:F4"/>
    <mergeCell ref="G4:G5"/>
    <mergeCell ref="A14:B14"/>
  </mergeCells>
  <hyperlinks>
    <hyperlink ref="H1" location="'Daftar Tabel'!A1" display="&lt;&lt;&lt; Daftar Tabel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17"/>
  <sheetViews>
    <sheetView workbookViewId="0">
      <pane xSplit="1" ySplit="6" topLeftCell="B7" activePane="bottomRight" state="frozen"/>
      <selection pane="topRight" activeCell="L1" sqref="L1"/>
      <selection pane="bottomLeft" activeCell="L1" sqref="L1"/>
      <selection pane="bottomRight" activeCell="H16" sqref="H16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143</v>
      </c>
      <c r="G1" s="20" t="s">
        <v>160</v>
      </c>
    </row>
    <row r="2" spans="1:7" x14ac:dyDescent="0.25">
      <c r="A2" s="38"/>
    </row>
    <row r="3" spans="1:7" x14ac:dyDescent="0.25">
      <c r="A3" s="48" t="s">
        <v>440</v>
      </c>
    </row>
    <row r="4" spans="1:7" x14ac:dyDescent="0.25">
      <c r="A4" s="204" t="s">
        <v>212</v>
      </c>
      <c r="B4" s="204" t="s">
        <v>441</v>
      </c>
      <c r="C4" s="204" t="s">
        <v>442</v>
      </c>
      <c r="D4" s="204"/>
      <c r="E4" s="204"/>
      <c r="F4" s="204" t="s">
        <v>289</v>
      </c>
    </row>
    <row r="5" spans="1:7" x14ac:dyDescent="0.25">
      <c r="A5" s="204"/>
      <c r="B5" s="204"/>
      <c r="C5" s="46" t="s">
        <v>286</v>
      </c>
      <c r="D5" s="46" t="s">
        <v>287</v>
      </c>
      <c r="E5" s="46" t="s">
        <v>288</v>
      </c>
      <c r="F5" s="204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7" t="s">
        <v>443</v>
      </c>
      <c r="C7" s="127" t="s">
        <v>339</v>
      </c>
      <c r="D7" s="127">
        <v>3</v>
      </c>
      <c r="E7" s="127">
        <v>8</v>
      </c>
      <c r="F7" s="31">
        <f>SUM(C7:E7)</f>
        <v>11</v>
      </c>
    </row>
    <row r="8" spans="1:7" x14ac:dyDescent="0.25">
      <c r="A8" s="31">
        <v>2</v>
      </c>
      <c r="B8" s="47" t="s">
        <v>444</v>
      </c>
      <c r="C8" s="127">
        <v>4</v>
      </c>
      <c r="D8" s="127">
        <v>7</v>
      </c>
      <c r="E8" s="127">
        <v>2</v>
      </c>
      <c r="F8" s="31">
        <f t="shared" ref="F8:F17" si="0">SUM(C8:E8)</f>
        <v>13</v>
      </c>
    </row>
    <row r="9" spans="1:7" x14ac:dyDescent="0.25">
      <c r="A9" s="31">
        <v>3</v>
      </c>
      <c r="B9" s="47" t="s">
        <v>445</v>
      </c>
      <c r="C9" s="127" t="s">
        <v>339</v>
      </c>
      <c r="D9" s="127">
        <v>1</v>
      </c>
      <c r="E9" s="127" t="s">
        <v>339</v>
      </c>
      <c r="F9" s="31">
        <f t="shared" si="0"/>
        <v>1</v>
      </c>
    </row>
    <row r="10" spans="1:7" x14ac:dyDescent="0.25">
      <c r="A10" s="31">
        <v>4</v>
      </c>
      <c r="B10" s="49" t="s">
        <v>446</v>
      </c>
      <c r="C10" s="127" t="s">
        <v>339</v>
      </c>
      <c r="D10" s="127">
        <v>1</v>
      </c>
      <c r="E10" s="127" t="s">
        <v>339</v>
      </c>
      <c r="F10" s="31">
        <f t="shared" si="0"/>
        <v>1</v>
      </c>
    </row>
    <row r="11" spans="1:7" x14ac:dyDescent="0.25">
      <c r="A11" s="50">
        <v>5</v>
      </c>
      <c r="B11" s="47" t="s">
        <v>447</v>
      </c>
      <c r="C11" s="139" t="s">
        <v>339</v>
      </c>
      <c r="D11" s="127" t="s">
        <v>339</v>
      </c>
      <c r="E11" s="127" t="s">
        <v>339</v>
      </c>
      <c r="F11" s="31">
        <f t="shared" si="0"/>
        <v>0</v>
      </c>
    </row>
    <row r="12" spans="1:7" x14ac:dyDescent="0.25">
      <c r="A12" s="50">
        <v>6</v>
      </c>
      <c r="B12" s="47" t="s">
        <v>448</v>
      </c>
      <c r="C12" s="139">
        <v>1</v>
      </c>
      <c r="D12" s="127" t="s">
        <v>339</v>
      </c>
      <c r="E12" s="127" t="s">
        <v>339</v>
      </c>
      <c r="F12" s="31">
        <f t="shared" si="0"/>
        <v>1</v>
      </c>
    </row>
    <row r="13" spans="1:7" x14ac:dyDescent="0.25">
      <c r="A13" s="50">
        <v>7</v>
      </c>
      <c r="B13" s="47" t="s">
        <v>449</v>
      </c>
      <c r="C13" s="139" t="s">
        <v>339</v>
      </c>
      <c r="D13" s="127">
        <v>1</v>
      </c>
      <c r="E13" s="127" t="s">
        <v>339</v>
      </c>
      <c r="F13" s="31">
        <f t="shared" si="0"/>
        <v>1</v>
      </c>
    </row>
    <row r="14" spans="1:7" x14ac:dyDescent="0.25">
      <c r="A14" s="50">
        <v>8</v>
      </c>
      <c r="B14" s="47" t="s">
        <v>450</v>
      </c>
      <c r="C14" s="139" t="s">
        <v>339</v>
      </c>
      <c r="D14" s="127" t="s">
        <v>339</v>
      </c>
      <c r="E14" s="127" t="s">
        <v>339</v>
      </c>
      <c r="F14" s="31">
        <f t="shared" si="0"/>
        <v>0</v>
      </c>
    </row>
    <row r="15" spans="1:7" x14ac:dyDescent="0.25">
      <c r="A15" s="50">
        <v>9</v>
      </c>
      <c r="B15" s="47" t="s">
        <v>451</v>
      </c>
      <c r="C15" s="139" t="s">
        <v>339</v>
      </c>
      <c r="D15" s="127">
        <v>2</v>
      </c>
      <c r="E15" s="127" t="s">
        <v>339</v>
      </c>
      <c r="F15" s="31">
        <f t="shared" si="0"/>
        <v>2</v>
      </c>
    </row>
    <row r="16" spans="1:7" x14ac:dyDescent="0.25">
      <c r="A16" s="50">
        <v>10</v>
      </c>
      <c r="B16" s="47" t="s">
        <v>452</v>
      </c>
      <c r="C16" s="139" t="s">
        <v>339</v>
      </c>
      <c r="D16" s="127" t="s">
        <v>339</v>
      </c>
      <c r="E16" s="127" t="s">
        <v>339</v>
      </c>
      <c r="F16" s="31">
        <f t="shared" si="0"/>
        <v>0</v>
      </c>
    </row>
    <row r="17" spans="1:6" x14ac:dyDescent="0.25">
      <c r="A17" s="207" t="s">
        <v>289</v>
      </c>
      <c r="B17" s="208"/>
      <c r="C17" s="33">
        <f>SUM(C7:C16)</f>
        <v>5</v>
      </c>
      <c r="D17" s="33">
        <f>SUM(D7:D16)</f>
        <v>15</v>
      </c>
      <c r="E17" s="33">
        <f>SUM(E7:E16)</f>
        <v>10</v>
      </c>
      <c r="F17" s="33">
        <f t="shared" si="0"/>
        <v>30</v>
      </c>
    </row>
  </sheetData>
  <mergeCells count="5">
    <mergeCell ref="A4:A5"/>
    <mergeCell ref="B4:B5"/>
    <mergeCell ref="C4:E4"/>
    <mergeCell ref="F4:F5"/>
    <mergeCell ref="A17:B17"/>
  </mergeCells>
  <hyperlinks>
    <hyperlink ref="G1" location="'Daftar Tabel'!A1" display="&lt;&lt;&lt; Daftar Tabel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7"/>
  <sheetViews>
    <sheetView workbookViewId="0">
      <pane ySplit="6" topLeftCell="A7" activePane="bottomLeft" state="frozen"/>
      <selection pane="bottomLeft" activeCell="C7" sqref="C7"/>
    </sheetView>
  </sheetViews>
  <sheetFormatPr defaultColWidth="8.85546875" defaultRowHeight="15" x14ac:dyDescent="0.25"/>
  <cols>
    <col min="1" max="1" width="5.5703125" style="3" customWidth="1"/>
    <col min="2" max="2" width="36.5703125" style="3" customWidth="1"/>
    <col min="3" max="6" width="10.5703125" style="3" customWidth="1"/>
    <col min="7" max="7" width="14.5703125" style="3" bestFit="1" customWidth="1"/>
    <col min="8" max="16384" width="8.85546875" style="3"/>
  </cols>
  <sheetData>
    <row r="1" spans="1:7" x14ac:dyDescent="0.25">
      <c r="A1" s="38" t="s">
        <v>145</v>
      </c>
      <c r="G1" s="20" t="s">
        <v>160</v>
      </c>
    </row>
    <row r="2" spans="1:7" x14ac:dyDescent="0.25">
      <c r="A2" s="38"/>
    </row>
    <row r="3" spans="1:7" x14ac:dyDescent="0.25">
      <c r="A3" s="52" t="s">
        <v>793</v>
      </c>
    </row>
    <row r="4" spans="1:7" x14ac:dyDescent="0.25">
      <c r="A4" s="204" t="s">
        <v>212</v>
      </c>
      <c r="B4" s="204" t="s">
        <v>441</v>
      </c>
      <c r="C4" s="204" t="s">
        <v>442</v>
      </c>
      <c r="D4" s="204"/>
      <c r="E4" s="204"/>
      <c r="F4" s="204" t="s">
        <v>289</v>
      </c>
    </row>
    <row r="5" spans="1:7" x14ac:dyDescent="0.25">
      <c r="A5" s="204"/>
      <c r="B5" s="204"/>
      <c r="C5" s="46" t="s">
        <v>286</v>
      </c>
      <c r="D5" s="46" t="s">
        <v>287</v>
      </c>
      <c r="E5" s="46" t="s">
        <v>288</v>
      </c>
      <c r="F5" s="204"/>
    </row>
    <row r="6" spans="1:7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5">
      <c r="A7" s="31">
        <v>1</v>
      </c>
      <c r="B7" s="47" t="s">
        <v>443</v>
      </c>
      <c r="C7" s="25"/>
      <c r="D7" s="25"/>
      <c r="E7" s="25"/>
      <c r="F7" s="31">
        <f>SUM(C7:E7)</f>
        <v>0</v>
      </c>
    </row>
    <row r="8" spans="1:7" x14ac:dyDescent="0.25">
      <c r="A8" s="31">
        <v>2</v>
      </c>
      <c r="B8" s="47" t="s">
        <v>444</v>
      </c>
      <c r="C8" s="25"/>
      <c r="D8" s="25"/>
      <c r="E8" s="25"/>
      <c r="F8" s="31">
        <f t="shared" ref="F8:F17" si="0">SUM(C8:E8)</f>
        <v>0</v>
      </c>
    </row>
    <row r="9" spans="1:7" x14ac:dyDescent="0.25">
      <c r="A9" s="31">
        <v>3</v>
      </c>
      <c r="B9" s="47" t="s">
        <v>445</v>
      </c>
      <c r="C9" s="25"/>
      <c r="D9" s="25"/>
      <c r="E9" s="25"/>
      <c r="F9" s="31">
        <f t="shared" si="0"/>
        <v>0</v>
      </c>
    </row>
    <row r="10" spans="1:7" x14ac:dyDescent="0.25">
      <c r="A10" s="31">
        <v>4</v>
      </c>
      <c r="B10" s="49" t="s">
        <v>446</v>
      </c>
      <c r="C10" s="25"/>
      <c r="D10" s="25"/>
      <c r="E10" s="25"/>
      <c r="F10" s="31">
        <f t="shared" si="0"/>
        <v>0</v>
      </c>
    </row>
    <row r="11" spans="1:7" x14ac:dyDescent="0.25">
      <c r="A11" s="50">
        <v>5</v>
      </c>
      <c r="B11" s="47" t="s">
        <v>447</v>
      </c>
      <c r="C11" s="51"/>
      <c r="D11" s="25"/>
      <c r="E11" s="25"/>
      <c r="F11" s="31">
        <f t="shared" si="0"/>
        <v>0</v>
      </c>
    </row>
    <row r="12" spans="1:7" x14ac:dyDescent="0.25">
      <c r="A12" s="50">
        <v>6</v>
      </c>
      <c r="B12" s="47" t="s">
        <v>448</v>
      </c>
      <c r="C12" s="51"/>
      <c r="D12" s="25"/>
      <c r="E12" s="25"/>
      <c r="F12" s="31">
        <f t="shared" si="0"/>
        <v>0</v>
      </c>
    </row>
    <row r="13" spans="1:7" x14ac:dyDescent="0.25">
      <c r="A13" s="50">
        <v>7</v>
      </c>
      <c r="B13" s="47" t="s">
        <v>449</v>
      </c>
      <c r="C13" s="51"/>
      <c r="D13" s="25"/>
      <c r="E13" s="25"/>
      <c r="F13" s="31">
        <f t="shared" si="0"/>
        <v>0</v>
      </c>
    </row>
    <row r="14" spans="1:7" ht="25.5" x14ac:dyDescent="0.25">
      <c r="A14" s="50">
        <v>8</v>
      </c>
      <c r="B14" s="47" t="s">
        <v>454</v>
      </c>
      <c r="C14" s="51"/>
      <c r="D14" s="25"/>
      <c r="E14" s="25"/>
      <c r="F14" s="31">
        <f t="shared" si="0"/>
        <v>0</v>
      </c>
    </row>
    <row r="15" spans="1:7" ht="25.5" x14ac:dyDescent="0.25">
      <c r="A15" s="50">
        <v>9</v>
      </c>
      <c r="B15" s="47" t="s">
        <v>455</v>
      </c>
      <c r="C15" s="51"/>
      <c r="D15" s="25"/>
      <c r="E15" s="25"/>
      <c r="F15" s="31">
        <f t="shared" si="0"/>
        <v>0</v>
      </c>
    </row>
    <row r="16" spans="1:7" ht="25.5" x14ac:dyDescent="0.25">
      <c r="A16" s="50">
        <v>10</v>
      </c>
      <c r="B16" s="47" t="s">
        <v>456</v>
      </c>
      <c r="C16" s="51"/>
      <c r="D16" s="25"/>
      <c r="E16" s="25"/>
      <c r="F16" s="31">
        <f t="shared" si="0"/>
        <v>0</v>
      </c>
    </row>
    <row r="17" spans="1:6" x14ac:dyDescent="0.25">
      <c r="A17" s="207" t="s">
        <v>289</v>
      </c>
      <c r="B17" s="208"/>
      <c r="C17" s="33">
        <f>SUM(C7:C16)</f>
        <v>0</v>
      </c>
      <c r="D17" s="33">
        <f>SUM(D7:D16)</f>
        <v>0</v>
      </c>
      <c r="E17" s="33">
        <f>SUM(E7:E16)</f>
        <v>0</v>
      </c>
      <c r="F17" s="33">
        <f t="shared" si="0"/>
        <v>0</v>
      </c>
    </row>
  </sheetData>
  <mergeCells count="5">
    <mergeCell ref="A17:B17"/>
    <mergeCell ref="A4:A5"/>
    <mergeCell ref="B4:B5"/>
    <mergeCell ref="C4:E4"/>
    <mergeCell ref="F4:F5"/>
  </mergeCells>
  <hyperlinks>
    <hyperlink ref="G1" location="'Daftar Tabel'!A1" display="&lt;&lt;&lt; Daftar Tabel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20"/>
  <sheetViews>
    <sheetView workbookViewId="0">
      <pane xSplit="1" ySplit="5" topLeftCell="B12" activePane="bottomRight" state="frozen"/>
      <selection pane="topRight" activeCell="L1" sqref="L1"/>
      <selection pane="bottomLeft" activeCell="L1" sqref="L1"/>
      <selection pane="bottomRight" activeCell="C20" sqref="C20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4" width="16.5703125" style="18" customWidth="1"/>
    <col min="5" max="5" width="14.5703125" style="18" bestFit="1" customWidth="1"/>
    <col min="6" max="16384" width="8.85546875" style="18"/>
  </cols>
  <sheetData>
    <row r="1" spans="1:5" x14ac:dyDescent="0.25">
      <c r="A1" s="38" t="s">
        <v>147</v>
      </c>
      <c r="E1" s="20" t="s">
        <v>160</v>
      </c>
    </row>
    <row r="2" spans="1:5" x14ac:dyDescent="0.25">
      <c r="A2" s="38"/>
    </row>
    <row r="3" spans="1:5" x14ac:dyDescent="0.25">
      <c r="A3" s="52" t="s">
        <v>794</v>
      </c>
    </row>
    <row r="4" spans="1:5" ht="38.25" x14ac:dyDescent="0.25">
      <c r="A4" s="46" t="s">
        <v>212</v>
      </c>
      <c r="B4" s="46" t="s">
        <v>654</v>
      </c>
      <c r="C4" s="46" t="s">
        <v>458</v>
      </c>
      <c r="D4" s="46" t="s">
        <v>459</v>
      </c>
    </row>
    <row r="5" spans="1:5" x14ac:dyDescent="0.25">
      <c r="A5" s="22">
        <v>1</v>
      </c>
      <c r="B5" s="22">
        <v>2</v>
      </c>
      <c r="C5" s="22">
        <v>3</v>
      </c>
      <c r="D5" s="22">
        <v>4</v>
      </c>
    </row>
    <row r="6" spans="1:5" ht="127.5" x14ac:dyDescent="0.25">
      <c r="A6" s="130">
        <v>1</v>
      </c>
      <c r="B6" s="140" t="s">
        <v>795</v>
      </c>
      <c r="C6" s="140" t="s">
        <v>796</v>
      </c>
      <c r="D6" s="127">
        <v>3</v>
      </c>
    </row>
    <row r="7" spans="1:5" ht="114.75" x14ac:dyDescent="0.25">
      <c r="A7" s="130">
        <v>2</v>
      </c>
      <c r="B7" s="140" t="s">
        <v>797</v>
      </c>
      <c r="C7" s="140" t="s">
        <v>798</v>
      </c>
      <c r="D7" s="127">
        <v>1</v>
      </c>
    </row>
    <row r="8" spans="1:5" ht="102" x14ac:dyDescent="0.25">
      <c r="A8" s="130">
        <v>3</v>
      </c>
      <c r="B8" s="140" t="s">
        <v>799</v>
      </c>
      <c r="C8" s="140" t="s">
        <v>800</v>
      </c>
      <c r="D8" s="127">
        <v>1</v>
      </c>
    </row>
    <row r="9" spans="1:5" ht="140.25" x14ac:dyDescent="0.25">
      <c r="A9" s="130">
        <v>4</v>
      </c>
      <c r="B9" s="140" t="s">
        <v>801</v>
      </c>
      <c r="C9" s="140" t="s">
        <v>802</v>
      </c>
      <c r="D9" s="127">
        <v>20</v>
      </c>
    </row>
    <row r="10" spans="1:5" ht="127.5" x14ac:dyDescent="0.25">
      <c r="A10" s="130">
        <v>5</v>
      </c>
      <c r="B10" s="140" t="s">
        <v>803</v>
      </c>
      <c r="C10" s="140" t="s">
        <v>804</v>
      </c>
      <c r="D10" s="127">
        <v>18</v>
      </c>
    </row>
    <row r="11" spans="1:5" ht="140.25" x14ac:dyDescent="0.25">
      <c r="A11" s="130">
        <v>6</v>
      </c>
      <c r="B11" s="140" t="s">
        <v>805</v>
      </c>
      <c r="C11" s="140" t="s">
        <v>806</v>
      </c>
      <c r="D11" s="127">
        <v>7</v>
      </c>
    </row>
    <row r="12" spans="1:5" ht="140.25" x14ac:dyDescent="0.25">
      <c r="A12" s="130">
        <v>7</v>
      </c>
      <c r="B12" s="140" t="s">
        <v>807</v>
      </c>
      <c r="C12" s="140" t="s">
        <v>808</v>
      </c>
      <c r="D12" s="127">
        <v>1</v>
      </c>
    </row>
    <row r="13" spans="1:5" ht="114.75" x14ac:dyDescent="0.25">
      <c r="A13" s="130">
        <v>8</v>
      </c>
      <c r="B13" s="140" t="s">
        <v>809</v>
      </c>
      <c r="C13" s="140" t="s">
        <v>810</v>
      </c>
      <c r="D13" s="127">
        <v>1</v>
      </c>
    </row>
    <row r="14" spans="1:5" ht="127.5" x14ac:dyDescent="0.25">
      <c r="A14" s="130">
        <v>9</v>
      </c>
      <c r="B14" s="140" t="s">
        <v>811</v>
      </c>
      <c r="C14" s="140" t="s">
        <v>812</v>
      </c>
      <c r="D14" s="127">
        <v>1</v>
      </c>
    </row>
    <row r="15" spans="1:5" ht="102" x14ac:dyDescent="0.25">
      <c r="A15" s="130">
        <v>10</v>
      </c>
      <c r="B15" s="140" t="s">
        <v>813</v>
      </c>
      <c r="C15" s="140" t="s">
        <v>814</v>
      </c>
      <c r="D15" s="127">
        <v>1</v>
      </c>
    </row>
    <row r="16" spans="1:5" ht="127.5" x14ac:dyDescent="0.25">
      <c r="A16" s="130">
        <v>11</v>
      </c>
      <c r="B16" s="140" t="s">
        <v>815</v>
      </c>
      <c r="C16" s="140" t="s">
        <v>816</v>
      </c>
      <c r="D16" s="127">
        <v>2</v>
      </c>
    </row>
    <row r="17" spans="1:4" ht="102" x14ac:dyDescent="0.25">
      <c r="A17" s="130">
        <v>12</v>
      </c>
      <c r="B17" s="140" t="s">
        <v>817</v>
      </c>
      <c r="C17" s="140" t="s">
        <v>818</v>
      </c>
      <c r="D17" s="127">
        <v>6</v>
      </c>
    </row>
    <row r="18" spans="1:4" ht="102" x14ac:dyDescent="0.25">
      <c r="A18" s="130">
        <v>13</v>
      </c>
      <c r="B18" s="140" t="s">
        <v>819</v>
      </c>
      <c r="C18" s="140" t="s">
        <v>820</v>
      </c>
      <c r="D18" s="127">
        <v>4</v>
      </c>
    </row>
    <row r="19" spans="1:4" ht="114.75" x14ac:dyDescent="0.25">
      <c r="A19" s="141">
        <v>14</v>
      </c>
      <c r="B19" s="142" t="s">
        <v>821</v>
      </c>
      <c r="C19" s="142" t="s">
        <v>822</v>
      </c>
      <c r="D19" s="143">
        <v>1</v>
      </c>
    </row>
    <row r="20" spans="1:4" ht="120" x14ac:dyDescent="0.25">
      <c r="A20" s="144">
        <v>15</v>
      </c>
      <c r="B20" s="145" t="s">
        <v>823</v>
      </c>
      <c r="C20" s="146" t="s">
        <v>824</v>
      </c>
      <c r="D20" s="147">
        <v>1</v>
      </c>
    </row>
  </sheetData>
  <hyperlinks>
    <hyperlink ref="E1" location="'Daftar Tabel'!A1" display="&lt;&lt;&lt; Daftar Tabel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11"/>
  <sheetViews>
    <sheetView zoomScaleNormal="100" workbookViewId="0">
      <pane xSplit="1" ySplit="5" topLeftCell="B6" activePane="bottomRight" state="frozen"/>
      <selection pane="topRight" activeCell="L1" sqref="L1"/>
      <selection pane="bottomLeft" activeCell="L1" sqref="L1"/>
      <selection pane="bottomRight" activeCell="B6" sqref="B6"/>
    </sheetView>
  </sheetViews>
  <sheetFormatPr defaultColWidth="8.85546875" defaultRowHeight="15" x14ac:dyDescent="0.25"/>
  <cols>
    <col min="1" max="1" width="5.5703125" style="18" customWidth="1"/>
    <col min="2" max="2" width="28.5703125" style="18" customWidth="1"/>
    <col min="3" max="3" width="24.5703125" style="18" customWidth="1"/>
    <col min="4" max="5" width="16.5703125" style="18" customWidth="1"/>
    <col min="6" max="6" width="14.5703125" style="18" bestFit="1" customWidth="1"/>
    <col min="7" max="16384" width="8.85546875" style="18"/>
  </cols>
  <sheetData>
    <row r="1" spans="1:7" x14ac:dyDescent="0.25">
      <c r="A1" s="38" t="s">
        <v>825</v>
      </c>
      <c r="G1" s="20" t="s">
        <v>160</v>
      </c>
    </row>
    <row r="2" spans="1:7" x14ac:dyDescent="0.25">
      <c r="A2" s="38"/>
    </row>
    <row r="3" spans="1:7" x14ac:dyDescent="0.25">
      <c r="A3" s="52" t="s">
        <v>826</v>
      </c>
    </row>
    <row r="4" spans="1:7" ht="25.5" x14ac:dyDescent="0.25">
      <c r="A4" s="46" t="s">
        <v>212</v>
      </c>
      <c r="B4" s="46" t="s">
        <v>654</v>
      </c>
      <c r="C4" s="46" t="s">
        <v>480</v>
      </c>
      <c r="D4" s="46" t="s">
        <v>481</v>
      </c>
      <c r="E4" s="46" t="s">
        <v>482</v>
      </c>
      <c r="F4" s="46" t="s">
        <v>483</v>
      </c>
    </row>
    <row r="5" spans="1:7" x14ac:dyDescent="0.25">
      <c r="A5" s="22">
        <v>1</v>
      </c>
      <c r="B5" s="22">
        <v>2</v>
      </c>
      <c r="C5" s="22">
        <v>3</v>
      </c>
      <c r="D5" s="22">
        <v>3</v>
      </c>
      <c r="E5" s="22">
        <v>4</v>
      </c>
      <c r="F5" s="22">
        <v>5</v>
      </c>
    </row>
    <row r="6" spans="1:7" x14ac:dyDescent="0.25">
      <c r="A6" s="31">
        <v>1</v>
      </c>
      <c r="B6" s="58"/>
      <c r="C6" s="58"/>
      <c r="D6" s="25"/>
      <c r="E6" s="25"/>
      <c r="F6" s="96"/>
    </row>
    <row r="7" spans="1:7" x14ac:dyDescent="0.25">
      <c r="A7" s="31">
        <v>2</v>
      </c>
      <c r="B7" s="58"/>
      <c r="C7" s="58"/>
      <c r="D7" s="25"/>
      <c r="E7" s="25"/>
      <c r="F7" s="96"/>
    </row>
    <row r="8" spans="1:7" x14ac:dyDescent="0.25">
      <c r="A8" s="31">
        <v>3</v>
      </c>
      <c r="B8" s="58"/>
      <c r="C8" s="58"/>
      <c r="D8" s="25"/>
      <c r="E8" s="25"/>
      <c r="F8" s="96"/>
    </row>
    <row r="9" spans="1:7" x14ac:dyDescent="0.25">
      <c r="A9" s="31">
        <v>4</v>
      </c>
      <c r="B9" s="58"/>
      <c r="C9" s="58"/>
      <c r="D9" s="25"/>
      <c r="E9" s="25"/>
      <c r="F9" s="96"/>
    </row>
    <row r="10" spans="1:7" x14ac:dyDescent="0.25">
      <c r="A10" s="31">
        <v>5</v>
      </c>
      <c r="B10" s="58"/>
      <c r="C10" s="58"/>
      <c r="D10" s="25"/>
      <c r="E10" s="25"/>
      <c r="F10" s="96"/>
    </row>
    <row r="11" spans="1:7" x14ac:dyDescent="0.25">
      <c r="A11" s="31" t="s">
        <v>403</v>
      </c>
      <c r="B11" s="58"/>
      <c r="C11" s="58"/>
      <c r="D11" s="25"/>
      <c r="E11" s="25"/>
      <c r="F11" s="96"/>
    </row>
  </sheetData>
  <hyperlinks>
    <hyperlink ref="G1" location="'Daftar Tabel'!A1" display="&lt;&lt;&lt; Daftar Tabel" xr:uid="{00000000-0004-0000-2B00-000000000000}"/>
  </hyperlinks>
  <pageMargins left="0.7" right="0.7" top="0.75" bottom="0.75" header="0.3" footer="0.3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E13"/>
  <sheetViews>
    <sheetView workbookViewId="0">
      <pane xSplit="1" ySplit="7" topLeftCell="B8" activePane="bottomRight" state="frozen"/>
      <selection pane="topRight" activeCell="L1" sqref="L1"/>
      <selection pane="bottomLeft" activeCell="L1" sqref="L1"/>
      <selection pane="bottomRight" activeCell="B8" sqref="B8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42578125" style="53" customWidth="1"/>
    <col min="4" max="4" width="24.5703125" customWidth="1"/>
    <col min="5" max="5" width="14.5703125" bestFit="1" customWidth="1"/>
  </cols>
  <sheetData>
    <row r="1" spans="1:5" x14ac:dyDescent="0.25">
      <c r="A1" s="41" t="s">
        <v>827</v>
      </c>
      <c r="E1" s="20" t="s">
        <v>160</v>
      </c>
    </row>
    <row r="2" spans="1:5" x14ac:dyDescent="0.25">
      <c r="A2" s="41"/>
      <c r="E2" s="90"/>
    </row>
    <row r="3" spans="1:5" x14ac:dyDescent="0.25">
      <c r="A3" s="52" t="s">
        <v>828</v>
      </c>
      <c r="E3" s="54"/>
    </row>
    <row r="4" spans="1:5" x14ac:dyDescent="0.25">
      <c r="A4" s="41" t="s">
        <v>829</v>
      </c>
    </row>
    <row r="5" spans="1:5" ht="25.5" x14ac:dyDescent="0.25">
      <c r="A5" s="46" t="s">
        <v>55</v>
      </c>
      <c r="B5" s="46" t="s">
        <v>486</v>
      </c>
      <c r="C5" s="46" t="s">
        <v>416</v>
      </c>
      <c r="D5" s="46" t="s">
        <v>487</v>
      </c>
    </row>
    <row r="6" spans="1:5" x14ac:dyDescent="0.25">
      <c r="A6" s="55">
        <v>1</v>
      </c>
      <c r="B6" s="55">
        <v>2</v>
      </c>
      <c r="C6" s="55">
        <v>3</v>
      </c>
      <c r="D6" s="55">
        <v>4</v>
      </c>
    </row>
    <row r="7" spans="1:5" x14ac:dyDescent="0.25">
      <c r="A7" s="56" t="s">
        <v>488</v>
      </c>
      <c r="B7" s="209" t="s">
        <v>489</v>
      </c>
      <c r="C7" s="210"/>
      <c r="D7" s="211"/>
    </row>
    <row r="8" spans="1:5" x14ac:dyDescent="0.25">
      <c r="A8" s="57">
        <v>1</v>
      </c>
      <c r="B8" s="58"/>
      <c r="C8" s="59"/>
      <c r="D8" s="60"/>
    </row>
    <row r="9" spans="1:5" x14ac:dyDescent="0.25">
      <c r="A9" s="57">
        <v>2</v>
      </c>
      <c r="B9" s="58"/>
      <c r="C9" s="59"/>
      <c r="D9" s="60"/>
    </row>
    <row r="10" spans="1:5" x14ac:dyDescent="0.25">
      <c r="A10" s="57">
        <v>3</v>
      </c>
      <c r="B10" s="58"/>
      <c r="C10" s="59"/>
      <c r="D10" s="60"/>
    </row>
    <row r="11" spans="1:5" x14ac:dyDescent="0.25">
      <c r="A11" s="57">
        <v>4</v>
      </c>
      <c r="B11" s="58"/>
      <c r="C11" s="59"/>
      <c r="D11" s="60"/>
    </row>
    <row r="12" spans="1:5" x14ac:dyDescent="0.25">
      <c r="A12" s="57">
        <v>5</v>
      </c>
      <c r="B12" s="58"/>
      <c r="C12" s="59"/>
      <c r="D12" s="60"/>
    </row>
    <row r="13" spans="1:5" x14ac:dyDescent="0.25">
      <c r="A13" s="57" t="s">
        <v>403</v>
      </c>
      <c r="B13" s="58"/>
      <c r="C13" s="59"/>
      <c r="D13" s="60"/>
    </row>
  </sheetData>
  <mergeCells count="1">
    <mergeCell ref="B7:D7"/>
  </mergeCells>
  <hyperlinks>
    <hyperlink ref="E1" location="'Daftar Tabel'!A1" display="&lt;&lt;&lt; Daftar Tabel" xr:uid="{00000000-0004-0000-2C00-000000000000}"/>
  </hyperlink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14"/>
  <sheetViews>
    <sheetView zoomScaleNormal="100" workbookViewId="0">
      <pane xSplit="1" ySplit="7" topLeftCell="B8" activePane="bottomRight" state="frozen"/>
      <selection pane="topRight" activeCell="L1" sqref="L1"/>
      <selection pane="bottomLeft" activeCell="L1" sqref="L1"/>
      <selection pane="bottomRight" activeCell="E23" sqref="E23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" style="53" customWidth="1"/>
    <col min="4" max="4" width="24.5703125" customWidth="1"/>
    <col min="5" max="5" width="14.5703125" bestFit="1" customWidth="1"/>
  </cols>
  <sheetData>
    <row r="1" spans="1:5" x14ac:dyDescent="0.25">
      <c r="A1" s="41" t="s">
        <v>827</v>
      </c>
      <c r="E1" s="20" t="s">
        <v>160</v>
      </c>
    </row>
    <row r="2" spans="1:5" x14ac:dyDescent="0.25">
      <c r="A2" s="41"/>
      <c r="E2" s="90"/>
    </row>
    <row r="3" spans="1:5" x14ac:dyDescent="0.25">
      <c r="A3" s="52" t="s">
        <v>828</v>
      </c>
      <c r="E3" s="54"/>
    </row>
    <row r="4" spans="1:5" x14ac:dyDescent="0.25">
      <c r="A4" s="41" t="s">
        <v>830</v>
      </c>
    </row>
    <row r="5" spans="1:5" ht="25.5" x14ac:dyDescent="0.25">
      <c r="A5" s="46" t="s">
        <v>55</v>
      </c>
      <c r="B5" s="46" t="s">
        <v>486</v>
      </c>
      <c r="C5" s="46" t="s">
        <v>416</v>
      </c>
      <c r="D5" s="46" t="s">
        <v>487</v>
      </c>
    </row>
    <row r="6" spans="1:5" x14ac:dyDescent="0.25">
      <c r="A6" s="55">
        <v>1</v>
      </c>
      <c r="B6" s="55">
        <v>2</v>
      </c>
      <c r="C6" s="55">
        <v>3</v>
      </c>
      <c r="D6" s="55">
        <v>4</v>
      </c>
    </row>
    <row r="7" spans="1:5" ht="42" customHeight="1" x14ac:dyDescent="0.25">
      <c r="A7" s="56" t="s">
        <v>491</v>
      </c>
      <c r="B7" s="209" t="s">
        <v>492</v>
      </c>
      <c r="C7" s="210"/>
      <c r="D7" s="211"/>
    </row>
    <row r="8" spans="1:5" ht="51" x14ac:dyDescent="0.25">
      <c r="A8" s="148">
        <v>1</v>
      </c>
      <c r="B8" s="149" t="s">
        <v>831</v>
      </c>
      <c r="C8" s="150">
        <v>2021</v>
      </c>
      <c r="D8" s="150" t="s">
        <v>496</v>
      </c>
    </row>
    <row r="9" spans="1:5" ht="51" x14ac:dyDescent="0.25">
      <c r="A9" s="148">
        <v>2</v>
      </c>
      <c r="B9" s="149" t="s">
        <v>832</v>
      </c>
      <c r="C9" s="150">
        <v>2021</v>
      </c>
      <c r="D9" s="150" t="s">
        <v>506</v>
      </c>
    </row>
    <row r="10" spans="1:5" ht="25.5" x14ac:dyDescent="0.25">
      <c r="A10" s="148">
        <v>3</v>
      </c>
      <c r="B10" s="149" t="s">
        <v>833</v>
      </c>
      <c r="C10" s="150">
        <v>2021</v>
      </c>
      <c r="D10" s="150" t="s">
        <v>834</v>
      </c>
    </row>
    <row r="12" spans="1:5" x14ac:dyDescent="0.25">
      <c r="A12" s="41"/>
    </row>
    <row r="13" spans="1:5" x14ac:dyDescent="0.25">
      <c r="A13" s="41"/>
    </row>
    <row r="14" spans="1:5" x14ac:dyDescent="0.25">
      <c r="A14" s="41"/>
    </row>
  </sheetData>
  <mergeCells count="1">
    <mergeCell ref="B7:D7"/>
  </mergeCells>
  <hyperlinks>
    <hyperlink ref="E1" location="'Daftar Tabel'!A1" display="&lt;&lt;&lt; Daftar Tabel" xr:uid="{00000000-0004-0000-2D00-000000000000}"/>
  </hyperlink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E17"/>
  <sheetViews>
    <sheetView workbookViewId="0">
      <pane xSplit="1" ySplit="7" topLeftCell="B8" activePane="bottomRight" state="frozen"/>
      <selection pane="topRight" activeCell="L1" sqref="L1"/>
      <selection pane="bottomLeft" activeCell="L1" sqref="L1"/>
      <selection pane="bottomRight" activeCell="H25" sqref="H25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140625" style="53" customWidth="1"/>
    <col min="4" max="4" width="24.5703125" customWidth="1"/>
    <col min="5" max="5" width="14.5703125" bestFit="1" customWidth="1"/>
  </cols>
  <sheetData>
    <row r="1" spans="1:5" x14ac:dyDescent="0.25">
      <c r="A1" s="41" t="s">
        <v>827</v>
      </c>
      <c r="E1" s="20" t="s">
        <v>160</v>
      </c>
    </row>
    <row r="2" spans="1:5" x14ac:dyDescent="0.25">
      <c r="A2" s="61"/>
    </row>
    <row r="3" spans="1:5" x14ac:dyDescent="0.25">
      <c r="A3" s="52" t="s">
        <v>828</v>
      </c>
      <c r="E3" s="54"/>
    </row>
    <row r="4" spans="1:5" x14ac:dyDescent="0.25">
      <c r="A4" s="41" t="s">
        <v>835</v>
      </c>
    </row>
    <row r="5" spans="1:5" ht="25.5" x14ac:dyDescent="0.25">
      <c r="A5" s="46" t="s">
        <v>55</v>
      </c>
      <c r="B5" s="46" t="s">
        <v>486</v>
      </c>
      <c r="C5" s="46" t="s">
        <v>416</v>
      </c>
      <c r="D5" s="46" t="s">
        <v>487</v>
      </c>
    </row>
    <row r="6" spans="1:5" x14ac:dyDescent="0.25">
      <c r="A6" s="55">
        <v>1</v>
      </c>
      <c r="B6" s="55">
        <v>2</v>
      </c>
      <c r="C6" s="55">
        <v>3</v>
      </c>
      <c r="D6" s="55">
        <v>4</v>
      </c>
    </row>
    <row r="7" spans="1:5" ht="29.1" customHeight="1" x14ac:dyDescent="0.25">
      <c r="A7" s="56" t="s">
        <v>529</v>
      </c>
      <c r="B7" s="209" t="s">
        <v>530</v>
      </c>
      <c r="C7" s="210"/>
      <c r="D7" s="211"/>
    </row>
    <row r="8" spans="1:5" x14ac:dyDescent="0.25">
      <c r="A8" s="57">
        <v>1</v>
      </c>
      <c r="B8" s="58"/>
      <c r="C8" s="59"/>
      <c r="D8" s="60"/>
    </row>
    <row r="9" spans="1:5" x14ac:dyDescent="0.25">
      <c r="A9" s="57">
        <v>2</v>
      </c>
      <c r="B9" s="58"/>
      <c r="C9" s="59"/>
      <c r="D9" s="60"/>
    </row>
    <row r="10" spans="1:5" x14ac:dyDescent="0.25">
      <c r="A10" s="57">
        <v>3</v>
      </c>
      <c r="B10" s="58"/>
      <c r="C10" s="59"/>
      <c r="D10" s="60"/>
    </row>
    <row r="11" spans="1:5" x14ac:dyDescent="0.25">
      <c r="A11" s="57">
        <v>4</v>
      </c>
      <c r="B11" s="58"/>
      <c r="C11" s="59"/>
      <c r="D11" s="60"/>
    </row>
    <row r="12" spans="1:5" x14ac:dyDescent="0.25">
      <c r="A12" s="57">
        <v>5</v>
      </c>
      <c r="B12" s="58"/>
      <c r="C12" s="59"/>
      <c r="D12" s="60"/>
    </row>
    <row r="13" spans="1:5" x14ac:dyDescent="0.25">
      <c r="A13" s="57" t="s">
        <v>403</v>
      </c>
      <c r="B13" s="58"/>
      <c r="C13" s="59"/>
      <c r="D13" s="60"/>
    </row>
    <row r="15" spans="1:5" x14ac:dyDescent="0.25">
      <c r="A15" s="41"/>
    </row>
    <row r="16" spans="1:5" x14ac:dyDescent="0.25">
      <c r="A16" s="41"/>
    </row>
    <row r="17" spans="1:1" x14ac:dyDescent="0.25">
      <c r="A17" s="41"/>
    </row>
  </sheetData>
  <mergeCells count="1">
    <mergeCell ref="B7:D7"/>
  </mergeCells>
  <hyperlinks>
    <hyperlink ref="E1" location="'Daftar Tabel'!A1" display="&lt;&lt;&lt; Daftar Tabel" xr:uid="{00000000-0004-0000-2E00-000000000000}"/>
  </hyperlink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13"/>
  <sheetViews>
    <sheetView workbookViewId="0">
      <pane xSplit="1" ySplit="6" topLeftCell="B7" activePane="bottomRight" state="frozen"/>
      <selection pane="topRight" activeCell="L1" sqref="L1"/>
      <selection pane="bottomLeft" activeCell="L1" sqref="L1"/>
      <selection pane="bottomRight" activeCell="E16" sqref="E16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0.5703125" style="53" customWidth="1"/>
    <col min="4" max="4" width="24.5703125" customWidth="1"/>
    <col min="5" max="5" width="14.5703125" bestFit="1" customWidth="1"/>
  </cols>
  <sheetData>
    <row r="1" spans="1:5" x14ac:dyDescent="0.25">
      <c r="A1" s="41" t="s">
        <v>827</v>
      </c>
      <c r="E1" s="20" t="s">
        <v>160</v>
      </c>
    </row>
    <row r="2" spans="1:5" x14ac:dyDescent="0.25">
      <c r="A2" s="61"/>
    </row>
    <row r="3" spans="1:5" x14ac:dyDescent="0.25">
      <c r="A3" s="52" t="s">
        <v>828</v>
      </c>
      <c r="E3" s="54"/>
    </row>
    <row r="4" spans="1:5" x14ac:dyDescent="0.25">
      <c r="A4" s="41" t="s">
        <v>836</v>
      </c>
    </row>
    <row r="5" spans="1:5" ht="25.5" x14ac:dyDescent="0.25">
      <c r="A5" s="46" t="s">
        <v>55</v>
      </c>
      <c r="B5" s="46" t="s">
        <v>486</v>
      </c>
      <c r="C5" s="46" t="s">
        <v>416</v>
      </c>
      <c r="D5" s="46" t="s">
        <v>487</v>
      </c>
    </row>
    <row r="6" spans="1:5" x14ac:dyDescent="0.25">
      <c r="A6" s="55">
        <v>1</v>
      </c>
      <c r="B6" s="55">
        <v>2</v>
      </c>
      <c r="C6" s="55">
        <v>3</v>
      </c>
      <c r="D6" s="55">
        <v>4</v>
      </c>
    </row>
    <row r="7" spans="1:5" x14ac:dyDescent="0.25">
      <c r="A7" s="56" t="s">
        <v>532</v>
      </c>
      <c r="B7" s="209" t="s">
        <v>533</v>
      </c>
      <c r="C7" s="210"/>
      <c r="D7" s="211"/>
    </row>
    <row r="8" spans="1:5" x14ac:dyDescent="0.25">
      <c r="A8" s="57">
        <v>1</v>
      </c>
      <c r="B8" s="58"/>
      <c r="C8" s="59"/>
      <c r="D8" s="60"/>
    </row>
    <row r="9" spans="1:5" x14ac:dyDescent="0.25">
      <c r="A9" s="57">
        <v>2</v>
      </c>
      <c r="B9" s="58"/>
      <c r="C9" s="59"/>
      <c r="D9" s="60"/>
    </row>
    <row r="10" spans="1:5" x14ac:dyDescent="0.25">
      <c r="A10" s="57">
        <v>3</v>
      </c>
      <c r="B10" s="58"/>
      <c r="C10" s="59"/>
      <c r="D10" s="60"/>
    </row>
    <row r="11" spans="1:5" x14ac:dyDescent="0.25">
      <c r="A11" s="57">
        <v>4</v>
      </c>
      <c r="B11" s="58"/>
      <c r="C11" s="59"/>
      <c r="D11" s="60"/>
    </row>
    <row r="12" spans="1:5" x14ac:dyDescent="0.25">
      <c r="A12" s="57">
        <v>5</v>
      </c>
      <c r="B12" s="58"/>
      <c r="C12" s="59"/>
      <c r="D12" s="60"/>
    </row>
    <row r="13" spans="1:5" x14ac:dyDescent="0.25">
      <c r="A13" s="57" t="s">
        <v>403</v>
      </c>
      <c r="B13" s="58"/>
      <c r="C13" s="59"/>
      <c r="D13" s="60"/>
    </row>
  </sheetData>
  <mergeCells count="1">
    <mergeCell ref="B7:D7"/>
  </mergeCells>
  <hyperlinks>
    <hyperlink ref="E1" location="'Daftar Tabel'!A1" display="&lt;&lt;&lt; Daftar Tabel" xr:uid="{00000000-0004-0000-2F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"/>
  <sheetViews>
    <sheetView zoomScaleNormal="100" workbookViewId="0">
      <pane ySplit="11" topLeftCell="A12" activePane="bottomLeft" state="frozen"/>
      <selection activeCell="A3" sqref="A3:XFD3"/>
      <selection pane="bottomLeft" activeCell="D14" sqref="D14"/>
    </sheetView>
  </sheetViews>
  <sheetFormatPr defaultColWidth="8.85546875" defaultRowHeight="15" x14ac:dyDescent="0.25"/>
  <cols>
    <col min="1" max="1" width="5.85546875" style="3" customWidth="1"/>
    <col min="2" max="2" width="26.140625" style="3" customWidth="1"/>
    <col min="3" max="5" width="8.85546875" style="3"/>
    <col min="6" max="7" width="25.140625" style="3" customWidth="1"/>
    <col min="8" max="8" width="13.140625" style="3" customWidth="1"/>
    <col min="9" max="9" width="18.5703125" style="3" customWidth="1"/>
    <col min="10" max="11" width="14.5703125" style="3" bestFit="1" customWidth="1"/>
    <col min="12" max="16384" width="8.85546875" style="3"/>
  </cols>
  <sheetData>
    <row r="1" spans="1:11" x14ac:dyDescent="0.25">
      <c r="A1" s="3" t="s">
        <v>208</v>
      </c>
      <c r="K1" s="20" t="s">
        <v>160</v>
      </c>
    </row>
    <row r="3" spans="1:11" x14ac:dyDescent="0.25">
      <c r="A3" s="3" t="s">
        <v>249</v>
      </c>
    </row>
    <row r="4" spans="1:11" hidden="1" x14ac:dyDescent="0.25"/>
    <row r="5" spans="1:11" hidden="1" x14ac:dyDescent="0.25">
      <c r="B5" s="3" t="s">
        <v>210</v>
      </c>
    </row>
    <row r="6" spans="1:11" hidden="1" x14ac:dyDescent="0.25"/>
    <row r="7" spans="1:11" hidden="1" x14ac:dyDescent="0.25">
      <c r="B7" s="3" t="s">
        <v>211</v>
      </c>
    </row>
    <row r="8" spans="1:11" hidden="1" x14ac:dyDescent="0.25"/>
    <row r="9" spans="1:11" ht="23.1" customHeight="1" x14ac:dyDescent="0.25">
      <c r="A9" s="191" t="s">
        <v>212</v>
      </c>
      <c r="B9" s="191" t="s">
        <v>213</v>
      </c>
      <c r="C9" s="191" t="s">
        <v>214</v>
      </c>
      <c r="D9" s="191"/>
      <c r="E9" s="191"/>
      <c r="F9" s="191" t="s">
        <v>215</v>
      </c>
      <c r="G9" s="191" t="s">
        <v>216</v>
      </c>
      <c r="H9" s="191" t="s">
        <v>217</v>
      </c>
      <c r="I9" s="191" t="s">
        <v>218</v>
      </c>
      <c r="J9" s="191" t="s">
        <v>219</v>
      </c>
    </row>
    <row r="10" spans="1:11" ht="38.450000000000003" customHeight="1" x14ac:dyDescent="0.25">
      <c r="A10" s="191"/>
      <c r="B10" s="191"/>
      <c r="C10" s="21" t="s">
        <v>220</v>
      </c>
      <c r="D10" s="21" t="s">
        <v>221</v>
      </c>
      <c r="E10" s="21" t="s">
        <v>222</v>
      </c>
      <c r="F10" s="191"/>
      <c r="G10" s="191"/>
      <c r="H10" s="191"/>
      <c r="I10" s="191"/>
      <c r="J10" s="191"/>
    </row>
    <row r="11" spans="1:1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ht="60" x14ac:dyDescent="0.25">
      <c r="A12" s="23">
        <v>1</v>
      </c>
      <c r="B12" s="24" t="s">
        <v>250</v>
      </c>
      <c r="C12" s="25" t="s">
        <v>211</v>
      </c>
      <c r="D12" s="25"/>
      <c r="E12" s="25"/>
      <c r="F12" s="24" t="s">
        <v>251</v>
      </c>
      <c r="G12" s="24" t="s">
        <v>252</v>
      </c>
      <c r="H12" s="24">
        <v>2021</v>
      </c>
      <c r="I12" s="24" t="s">
        <v>253</v>
      </c>
      <c r="J12" s="26">
        <v>2021</v>
      </c>
    </row>
    <row r="13" spans="1:11" ht="60" x14ac:dyDescent="0.25">
      <c r="A13" s="23">
        <v>2</v>
      </c>
      <c r="B13" s="24" t="s">
        <v>254</v>
      </c>
      <c r="C13" s="25"/>
      <c r="D13" s="25" t="s">
        <v>211</v>
      </c>
      <c r="E13" s="25"/>
      <c r="F13" s="24" t="s">
        <v>255</v>
      </c>
      <c r="G13" s="24" t="s">
        <v>256</v>
      </c>
      <c r="H13" s="24">
        <v>2021</v>
      </c>
      <c r="I13" s="24" t="s">
        <v>253</v>
      </c>
      <c r="J13" s="26">
        <v>2021</v>
      </c>
    </row>
    <row r="14" spans="1:11" ht="60" x14ac:dyDescent="0.25">
      <c r="A14" s="23">
        <v>3</v>
      </c>
      <c r="B14" s="24" t="s">
        <v>257</v>
      </c>
      <c r="C14" s="25"/>
      <c r="D14" s="25" t="s">
        <v>211</v>
      </c>
      <c r="E14" s="25"/>
      <c r="F14" s="24" t="s">
        <v>258</v>
      </c>
      <c r="G14" s="24" t="s">
        <v>259</v>
      </c>
      <c r="H14" s="24">
        <v>2020</v>
      </c>
      <c r="I14" s="24" t="s">
        <v>260</v>
      </c>
      <c r="J14" s="26">
        <v>2021</v>
      </c>
    </row>
    <row r="15" spans="1:11" ht="60" x14ac:dyDescent="0.25">
      <c r="A15" s="23">
        <v>4</v>
      </c>
      <c r="B15" s="24" t="s">
        <v>261</v>
      </c>
      <c r="C15" s="25"/>
      <c r="D15" s="25" t="s">
        <v>211</v>
      </c>
      <c r="E15" s="25"/>
      <c r="F15" s="24" t="s">
        <v>262</v>
      </c>
      <c r="G15" s="24" t="s">
        <v>259</v>
      </c>
      <c r="H15" s="24">
        <v>2020</v>
      </c>
      <c r="I15" s="24" t="s">
        <v>260</v>
      </c>
      <c r="J15" s="26">
        <v>2021</v>
      </c>
    </row>
  </sheetData>
  <mergeCells count="8">
    <mergeCell ref="I9:I10"/>
    <mergeCell ref="J9:J10"/>
    <mergeCell ref="A9:A10"/>
    <mergeCell ref="B9:B10"/>
    <mergeCell ref="C9:E9"/>
    <mergeCell ref="F9:F10"/>
    <mergeCell ref="G9:G10"/>
    <mergeCell ref="H9:H10"/>
  </mergeCells>
  <conditionalFormatting sqref="C15:E15">
    <cfRule type="duplicateValues" dxfId="14" priority="2"/>
  </conditionalFormatting>
  <conditionalFormatting sqref="C14:E14">
    <cfRule type="duplicateValues" dxfId="13" priority="1"/>
  </conditionalFormatting>
  <conditionalFormatting sqref="C12:E12">
    <cfRule type="duplicateValues" dxfId="12" priority="4"/>
  </conditionalFormatting>
  <conditionalFormatting sqref="C13:E13">
    <cfRule type="duplicateValues" dxfId="11" priority="3"/>
  </conditionalFormatting>
  <dataValidations count="1">
    <dataValidation type="list" allowBlank="1" showInputMessage="1" showErrorMessage="1" sqref="C12:E15" xr:uid="{00000000-0002-0000-0400-000000000000}">
      <formula1>$B$6:$B$7</formula1>
    </dataValidation>
  </dataValidations>
  <hyperlinks>
    <hyperlink ref="K1" location="'Daftar Tabel'!A1" display="&lt;&lt;&lt; Daftar Tabel" xr:uid="{00000000-0004-0000-0400-000000000000}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"/>
  <sheetViews>
    <sheetView workbookViewId="0">
      <selection activeCell="E16" sqref="E16"/>
    </sheetView>
  </sheetViews>
  <sheetFormatPr defaultColWidth="8.85546875" defaultRowHeight="15" x14ac:dyDescent="0.25"/>
  <cols>
    <col min="1" max="1" width="5.5703125" style="3" customWidth="1"/>
    <col min="2" max="2" width="26.140625" style="3" customWidth="1"/>
    <col min="3" max="5" width="8.85546875" style="3"/>
    <col min="6" max="7" width="25.140625" style="3" customWidth="1"/>
    <col min="8" max="8" width="13.140625" style="3" customWidth="1"/>
    <col min="9" max="9" width="18.5703125" style="3" customWidth="1"/>
    <col min="10" max="11" width="14.5703125" style="3" bestFit="1" customWidth="1"/>
    <col min="12" max="16384" width="8.85546875" style="3"/>
  </cols>
  <sheetData>
    <row r="1" spans="1:11" x14ac:dyDescent="0.25">
      <c r="A1" s="3" t="s">
        <v>208</v>
      </c>
      <c r="K1" s="20" t="s">
        <v>160</v>
      </c>
    </row>
    <row r="3" spans="1:11" x14ac:dyDescent="0.25">
      <c r="A3" s="3" t="s">
        <v>263</v>
      </c>
    </row>
    <row r="4" spans="1:11" ht="13.7" hidden="1" customHeight="1" x14ac:dyDescent="0.25"/>
    <row r="5" spans="1:11" hidden="1" x14ac:dyDescent="0.25">
      <c r="B5" s="3" t="s">
        <v>210</v>
      </c>
    </row>
    <row r="6" spans="1:11" hidden="1" x14ac:dyDescent="0.25"/>
    <row r="7" spans="1:11" hidden="1" x14ac:dyDescent="0.25">
      <c r="B7" s="3" t="s">
        <v>211</v>
      </c>
    </row>
    <row r="8" spans="1:11" hidden="1" x14ac:dyDescent="0.25"/>
    <row r="9" spans="1:11" ht="23.1" customHeight="1" x14ac:dyDescent="0.25">
      <c r="A9" s="191" t="s">
        <v>212</v>
      </c>
      <c r="B9" s="191" t="s">
        <v>213</v>
      </c>
      <c r="C9" s="191" t="s">
        <v>214</v>
      </c>
      <c r="D9" s="191"/>
      <c r="E9" s="191"/>
      <c r="F9" s="191" t="s">
        <v>215</v>
      </c>
      <c r="G9" s="191" t="s">
        <v>216</v>
      </c>
      <c r="H9" s="191" t="s">
        <v>217</v>
      </c>
      <c r="I9" s="191" t="s">
        <v>218</v>
      </c>
      <c r="J9" s="191" t="s">
        <v>219</v>
      </c>
    </row>
    <row r="10" spans="1:11" ht="38.450000000000003" customHeight="1" x14ac:dyDescent="0.25">
      <c r="A10" s="191"/>
      <c r="B10" s="191"/>
      <c r="C10" s="21" t="s">
        <v>220</v>
      </c>
      <c r="D10" s="21" t="s">
        <v>221</v>
      </c>
      <c r="E10" s="21" t="s">
        <v>222</v>
      </c>
      <c r="F10" s="191"/>
      <c r="G10" s="191"/>
      <c r="H10" s="191"/>
      <c r="I10" s="191"/>
      <c r="J10" s="191"/>
    </row>
    <row r="11" spans="1:1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ht="60" x14ac:dyDescent="0.25">
      <c r="A12" s="23">
        <v>1</v>
      </c>
      <c r="B12" s="24" t="s">
        <v>264</v>
      </c>
      <c r="C12" s="25"/>
      <c r="D12" s="25"/>
      <c r="E12" s="25" t="s">
        <v>211</v>
      </c>
      <c r="F12" s="24" t="s">
        <v>265</v>
      </c>
      <c r="G12" s="24" t="s">
        <v>266</v>
      </c>
      <c r="H12" s="100">
        <v>2020</v>
      </c>
      <c r="I12" s="24" t="s">
        <v>267</v>
      </c>
      <c r="J12" s="26">
        <v>2020</v>
      </c>
    </row>
    <row r="13" spans="1:11" ht="60" x14ac:dyDescent="0.25">
      <c r="A13" s="23">
        <v>2</v>
      </c>
      <c r="B13" s="24" t="s">
        <v>264</v>
      </c>
      <c r="C13" s="25"/>
      <c r="D13" s="25"/>
      <c r="E13" s="25" t="s">
        <v>211</v>
      </c>
      <c r="F13" s="24" t="s">
        <v>268</v>
      </c>
      <c r="G13" s="24" t="s">
        <v>266</v>
      </c>
      <c r="H13" s="100">
        <v>2021</v>
      </c>
      <c r="I13" s="24" t="s">
        <v>267</v>
      </c>
      <c r="J13" s="26">
        <v>2021</v>
      </c>
    </row>
    <row r="14" spans="1:11" ht="60" x14ac:dyDescent="0.25">
      <c r="A14" s="23">
        <v>3</v>
      </c>
      <c r="B14" s="24" t="s">
        <v>269</v>
      </c>
      <c r="C14" s="25"/>
      <c r="D14" s="25"/>
      <c r="E14" s="25" t="s">
        <v>211</v>
      </c>
      <c r="F14" s="24" t="s">
        <v>268</v>
      </c>
      <c r="G14" s="24" t="s">
        <v>266</v>
      </c>
      <c r="H14" s="100">
        <v>2021</v>
      </c>
      <c r="I14" s="24" t="s">
        <v>267</v>
      </c>
      <c r="J14" s="26">
        <v>2021</v>
      </c>
    </row>
    <row r="15" spans="1:11" ht="60" x14ac:dyDescent="0.25">
      <c r="A15" s="23">
        <v>4</v>
      </c>
      <c r="B15" s="24" t="s">
        <v>270</v>
      </c>
      <c r="C15" s="25"/>
      <c r="D15" s="25"/>
      <c r="E15" s="25" t="s">
        <v>211</v>
      </c>
      <c r="F15" s="24" t="s">
        <v>268</v>
      </c>
      <c r="G15" s="24" t="s">
        <v>266</v>
      </c>
      <c r="H15" s="100">
        <v>2020</v>
      </c>
      <c r="I15" s="24" t="s">
        <v>267</v>
      </c>
      <c r="J15" s="26">
        <v>2020</v>
      </c>
    </row>
    <row r="16" spans="1:11" ht="90" x14ac:dyDescent="0.25">
      <c r="A16" s="23">
        <v>5</v>
      </c>
      <c r="B16" s="24" t="s">
        <v>271</v>
      </c>
      <c r="C16" s="25"/>
      <c r="D16" s="25"/>
      <c r="E16" s="25" t="s">
        <v>211</v>
      </c>
      <c r="F16" s="24" t="s">
        <v>272</v>
      </c>
      <c r="G16" s="24" t="s">
        <v>273</v>
      </c>
      <c r="H16" s="100">
        <v>2019</v>
      </c>
      <c r="I16" s="24" t="s">
        <v>267</v>
      </c>
      <c r="J16" s="26">
        <v>2019</v>
      </c>
    </row>
  </sheetData>
  <mergeCells count="8">
    <mergeCell ref="I9:I10"/>
    <mergeCell ref="J9:J10"/>
    <mergeCell ref="A9:A10"/>
    <mergeCell ref="B9:B10"/>
    <mergeCell ref="C9:E9"/>
    <mergeCell ref="F9:F10"/>
    <mergeCell ref="G9:G10"/>
    <mergeCell ref="H9:H10"/>
  </mergeCells>
  <conditionalFormatting sqref="C15:E15">
    <cfRule type="duplicateValues" dxfId="10" priority="1"/>
  </conditionalFormatting>
  <conditionalFormatting sqref="C16:E16">
    <cfRule type="duplicateValues" dxfId="9" priority="5"/>
  </conditionalFormatting>
  <conditionalFormatting sqref="C12:E12">
    <cfRule type="duplicateValues" dxfId="8" priority="4"/>
  </conditionalFormatting>
  <conditionalFormatting sqref="C13:E13">
    <cfRule type="duplicateValues" dxfId="7" priority="3"/>
  </conditionalFormatting>
  <conditionalFormatting sqref="C14:E14">
    <cfRule type="duplicateValues" dxfId="6" priority="2"/>
  </conditionalFormatting>
  <dataValidations count="1">
    <dataValidation type="list" allowBlank="1" showInputMessage="1" showErrorMessage="1" sqref="C12:E16" xr:uid="{00000000-0002-0000-0500-000000000000}">
      <formula1>$B$6:$B$7</formula1>
    </dataValidation>
  </dataValidations>
  <hyperlinks>
    <hyperlink ref="K1" location="'Daftar Tabel'!A1" display="&lt;&lt;&lt; Daftar Tabel" xr:uid="{00000000-0004-0000-0500-000000000000}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"/>
  <sheetViews>
    <sheetView zoomScaleNormal="100" workbookViewId="0">
      <pane ySplit="5" topLeftCell="A6" activePane="bottomLeft" state="frozen"/>
      <selection pane="bottomLeft"/>
    </sheetView>
  </sheetViews>
  <sheetFormatPr defaultColWidth="8.85546875" defaultRowHeight="15" x14ac:dyDescent="0.25"/>
  <cols>
    <col min="1" max="1" width="12.42578125" style="3" customWidth="1"/>
    <col min="2" max="2" width="11.140625" style="3" customWidth="1"/>
    <col min="3" max="8" width="10.5703125" style="3" customWidth="1"/>
    <col min="9" max="9" width="14.5703125" style="3" bestFit="1" customWidth="1"/>
    <col min="10" max="16384" width="8.85546875" style="3"/>
  </cols>
  <sheetData>
    <row r="1" spans="1:9" x14ac:dyDescent="0.25">
      <c r="A1" s="3" t="s">
        <v>274</v>
      </c>
      <c r="I1" s="20" t="s">
        <v>160</v>
      </c>
    </row>
    <row r="3" spans="1:9" ht="29.45" customHeight="1" x14ac:dyDescent="0.25">
      <c r="A3" s="184" t="s">
        <v>275</v>
      </c>
      <c r="B3" s="184" t="s">
        <v>276</v>
      </c>
      <c r="C3" s="186" t="s">
        <v>277</v>
      </c>
      <c r="D3" s="188"/>
      <c r="E3" s="186" t="s">
        <v>278</v>
      </c>
      <c r="F3" s="188"/>
      <c r="G3" s="186" t="s">
        <v>279</v>
      </c>
      <c r="H3" s="188"/>
    </row>
    <row r="4" spans="1:9" ht="25.5" x14ac:dyDescent="0.25">
      <c r="A4" s="185"/>
      <c r="B4" s="185"/>
      <c r="C4" s="27" t="s">
        <v>280</v>
      </c>
      <c r="D4" s="27" t="s">
        <v>281</v>
      </c>
      <c r="E4" s="27" t="s">
        <v>282</v>
      </c>
      <c r="F4" s="27" t="s">
        <v>283</v>
      </c>
      <c r="G4" s="28" t="s">
        <v>282</v>
      </c>
      <c r="H4" s="27" t="s">
        <v>283</v>
      </c>
    </row>
    <row r="5" spans="1:9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30">
        <v>7</v>
      </c>
      <c r="H5" s="29">
        <v>8</v>
      </c>
    </row>
    <row r="6" spans="1:9" x14ac:dyDescent="0.25">
      <c r="A6" s="31" t="s">
        <v>284</v>
      </c>
      <c r="B6" s="25">
        <v>30</v>
      </c>
      <c r="C6" s="25">
        <v>40</v>
      </c>
      <c r="D6" s="25">
        <v>22</v>
      </c>
      <c r="E6" s="25">
        <v>22</v>
      </c>
      <c r="F6" s="25">
        <v>0</v>
      </c>
      <c r="G6" s="32">
        <v>86</v>
      </c>
      <c r="H6" s="25">
        <v>0</v>
      </c>
    </row>
    <row r="7" spans="1:9" x14ac:dyDescent="0.25">
      <c r="A7" s="31" t="s">
        <v>285</v>
      </c>
      <c r="B7" s="25">
        <v>30</v>
      </c>
      <c r="C7" s="25">
        <v>45</v>
      </c>
      <c r="D7" s="25">
        <v>30</v>
      </c>
      <c r="E7" s="25">
        <f t="shared" ref="E7:E10" si="0">D7</f>
        <v>30</v>
      </c>
      <c r="F7" s="25">
        <v>0</v>
      </c>
      <c r="G7" s="32">
        <v>94</v>
      </c>
      <c r="H7" s="25">
        <v>0</v>
      </c>
    </row>
    <row r="8" spans="1:9" x14ac:dyDescent="0.25">
      <c r="A8" s="31" t="s">
        <v>286</v>
      </c>
      <c r="B8" s="25">
        <v>30</v>
      </c>
      <c r="C8" s="25">
        <v>51</v>
      </c>
      <c r="D8" s="25">
        <v>25</v>
      </c>
      <c r="E8" s="25">
        <f t="shared" si="0"/>
        <v>25</v>
      </c>
      <c r="F8" s="25">
        <v>0</v>
      </c>
      <c r="G8" s="32">
        <v>78</v>
      </c>
      <c r="H8" s="25">
        <v>0</v>
      </c>
    </row>
    <row r="9" spans="1:9" x14ac:dyDescent="0.25">
      <c r="A9" s="31" t="s">
        <v>287</v>
      </c>
      <c r="B9" s="25">
        <v>30</v>
      </c>
      <c r="C9" s="25">
        <v>48</v>
      </c>
      <c r="D9" s="25">
        <v>24</v>
      </c>
      <c r="E9" s="25">
        <f t="shared" si="0"/>
        <v>24</v>
      </c>
      <c r="F9" s="25">
        <v>0</v>
      </c>
      <c r="G9" s="32">
        <v>76</v>
      </c>
      <c r="H9" s="25">
        <v>0</v>
      </c>
    </row>
    <row r="10" spans="1:9" x14ac:dyDescent="0.25">
      <c r="A10" s="31" t="s">
        <v>288</v>
      </c>
      <c r="B10" s="25">
        <v>30</v>
      </c>
      <c r="C10" s="25">
        <v>22</v>
      </c>
      <c r="D10" s="25">
        <v>11</v>
      </c>
      <c r="E10" s="25">
        <f t="shared" si="0"/>
        <v>11</v>
      </c>
      <c r="F10" s="25">
        <v>0</v>
      </c>
      <c r="G10" s="32">
        <v>71</v>
      </c>
      <c r="H10" s="25">
        <v>0</v>
      </c>
    </row>
    <row r="11" spans="1:9" x14ac:dyDescent="0.25">
      <c r="A11" s="192" t="s">
        <v>289</v>
      </c>
      <c r="B11" s="193"/>
      <c r="C11" s="33">
        <f t="shared" ref="C11:F11" si="1">SUM(C6:C10)</f>
        <v>206</v>
      </c>
      <c r="D11" s="33">
        <f t="shared" si="1"/>
        <v>112</v>
      </c>
      <c r="E11" s="33">
        <f t="shared" si="1"/>
        <v>112</v>
      </c>
      <c r="F11" s="33">
        <f t="shared" si="1"/>
        <v>0</v>
      </c>
      <c r="G11" s="192">
        <f>SUM(G10:H10)</f>
        <v>71</v>
      </c>
      <c r="H11" s="193"/>
    </row>
  </sheetData>
  <mergeCells count="7">
    <mergeCell ref="A11:B11"/>
    <mergeCell ref="G11:H11"/>
    <mergeCell ref="A3:A4"/>
    <mergeCell ref="B3:B4"/>
    <mergeCell ref="C3:D3"/>
    <mergeCell ref="E3:F3"/>
    <mergeCell ref="G3:H3"/>
  </mergeCells>
  <hyperlinks>
    <hyperlink ref="I1" location="'Daftar Tabel'!A1" display="&lt;&lt;&lt; Daftar Tabel" xr:uid="{00000000-0004-0000-0600-000000000000}"/>
  </hyperlink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selection activeCell="A21" sqref="A21"/>
    </sheetView>
  </sheetViews>
  <sheetFormatPr defaultColWidth="8.85546875" defaultRowHeight="15" x14ac:dyDescent="0.25"/>
  <cols>
    <col min="1" max="1" width="5.85546875" customWidth="1"/>
    <col min="2" max="2" width="22.42578125" customWidth="1"/>
    <col min="3" max="11" width="9.85546875" customWidth="1"/>
    <col min="12" max="12" width="14.5703125" bestFit="1" customWidth="1"/>
  </cols>
  <sheetData>
    <row r="1" spans="1:12" s="3" customFormat="1" x14ac:dyDescent="0.25">
      <c r="A1" s="3" t="s">
        <v>79</v>
      </c>
      <c r="L1" s="20" t="s">
        <v>160</v>
      </c>
    </row>
    <row r="3" spans="1:12" s="3" customFormat="1" x14ac:dyDescent="0.25">
      <c r="A3" s="48" t="s">
        <v>290</v>
      </c>
    </row>
    <row r="4" spans="1:12" ht="26.45" customHeight="1" x14ac:dyDescent="0.25">
      <c r="A4" s="184" t="s">
        <v>212</v>
      </c>
      <c r="B4" s="194" t="s">
        <v>291</v>
      </c>
      <c r="C4" s="196" t="s">
        <v>279</v>
      </c>
      <c r="D4" s="197"/>
      <c r="E4" s="198"/>
      <c r="F4" s="196" t="s">
        <v>292</v>
      </c>
      <c r="G4" s="197"/>
      <c r="H4" s="198"/>
      <c r="I4" s="196" t="s">
        <v>293</v>
      </c>
      <c r="J4" s="197"/>
      <c r="K4" s="198"/>
    </row>
    <row r="5" spans="1:12" ht="14.45" customHeight="1" x14ac:dyDescent="0.25">
      <c r="A5" s="185"/>
      <c r="B5" s="195"/>
      <c r="C5" s="85" t="s">
        <v>286</v>
      </c>
      <c r="D5" s="85" t="s">
        <v>287</v>
      </c>
      <c r="E5" s="85" t="s">
        <v>288</v>
      </c>
      <c r="F5" s="85" t="s">
        <v>286</v>
      </c>
      <c r="G5" s="85" t="s">
        <v>287</v>
      </c>
      <c r="H5" s="85" t="s">
        <v>288</v>
      </c>
      <c r="I5" s="85" t="s">
        <v>286</v>
      </c>
      <c r="J5" s="85" t="s">
        <v>287</v>
      </c>
      <c r="K5" s="85" t="s">
        <v>288</v>
      </c>
    </row>
    <row r="6" spans="1:12" x14ac:dyDescent="0.25">
      <c r="A6" s="86">
        <v>1</v>
      </c>
      <c r="B6" s="86">
        <v>2</v>
      </c>
      <c r="C6" s="86">
        <v>3</v>
      </c>
      <c r="D6" s="86">
        <v>4</v>
      </c>
      <c r="E6" s="86">
        <v>5</v>
      </c>
      <c r="F6" s="86">
        <v>6</v>
      </c>
      <c r="G6" s="86">
        <v>7</v>
      </c>
      <c r="H6" s="86">
        <v>8</v>
      </c>
      <c r="I6" s="86">
        <v>9</v>
      </c>
      <c r="J6" s="86">
        <v>10</v>
      </c>
      <c r="K6" s="86">
        <v>11</v>
      </c>
    </row>
    <row r="7" spans="1:12" ht="25.5" x14ac:dyDescent="0.25">
      <c r="A7" s="31">
        <v>1</v>
      </c>
      <c r="B7" s="35" t="s">
        <v>294</v>
      </c>
      <c r="C7" s="51">
        <v>0</v>
      </c>
      <c r="D7" s="51">
        <v>0</v>
      </c>
      <c r="E7" s="51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32">
        <v>0</v>
      </c>
    </row>
    <row r="8" spans="1:12" x14ac:dyDescent="0.25">
      <c r="A8" s="31">
        <v>2</v>
      </c>
      <c r="B8" s="35" t="s">
        <v>295</v>
      </c>
      <c r="C8" s="51">
        <v>0</v>
      </c>
      <c r="D8" s="51">
        <v>0</v>
      </c>
      <c r="E8" s="51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32">
        <v>0</v>
      </c>
    </row>
    <row r="9" spans="1:12" x14ac:dyDescent="0.25">
      <c r="A9" s="31">
        <v>3</v>
      </c>
      <c r="B9" s="35" t="s">
        <v>296</v>
      </c>
      <c r="C9" s="51">
        <v>0</v>
      </c>
      <c r="D9" s="51">
        <v>0</v>
      </c>
      <c r="E9" s="51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32">
        <v>0</v>
      </c>
    </row>
    <row r="10" spans="1:12" x14ac:dyDescent="0.25">
      <c r="A10" s="31">
        <v>4</v>
      </c>
      <c r="B10" s="35" t="s">
        <v>297</v>
      </c>
      <c r="C10" s="51">
        <v>0</v>
      </c>
      <c r="D10" s="51">
        <v>0</v>
      </c>
      <c r="E10" s="51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32">
        <v>0</v>
      </c>
    </row>
    <row r="11" spans="1:12" ht="25.5" x14ac:dyDescent="0.25">
      <c r="A11" s="31">
        <v>5</v>
      </c>
      <c r="B11" s="35" t="s">
        <v>298</v>
      </c>
      <c r="C11" s="51">
        <v>0</v>
      </c>
      <c r="D11" s="51">
        <v>0</v>
      </c>
      <c r="E11" s="51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32">
        <v>0</v>
      </c>
    </row>
    <row r="12" spans="1:12" x14ac:dyDescent="0.25">
      <c r="A12" s="31">
        <v>6</v>
      </c>
      <c r="B12" s="35" t="s">
        <v>299</v>
      </c>
      <c r="C12" s="51">
        <v>0</v>
      </c>
      <c r="D12" s="51">
        <v>0</v>
      </c>
      <c r="E12" s="51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32">
        <v>0</v>
      </c>
    </row>
    <row r="13" spans="1:12" x14ac:dyDescent="0.25">
      <c r="A13" s="31">
        <v>7</v>
      </c>
      <c r="B13" s="35" t="s">
        <v>300</v>
      </c>
      <c r="C13" s="51">
        <v>0</v>
      </c>
      <c r="D13" s="51">
        <v>0</v>
      </c>
      <c r="E13" s="51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32">
        <v>0</v>
      </c>
    </row>
    <row r="14" spans="1:12" x14ac:dyDescent="0.25">
      <c r="A14" s="31">
        <v>8</v>
      </c>
      <c r="B14" s="35" t="s">
        <v>301</v>
      </c>
      <c r="C14" s="51">
        <v>0</v>
      </c>
      <c r="D14" s="51">
        <v>0</v>
      </c>
      <c r="E14" s="51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32">
        <v>0</v>
      </c>
    </row>
    <row r="15" spans="1:12" x14ac:dyDescent="0.25">
      <c r="A15" s="31">
        <v>9</v>
      </c>
      <c r="B15" s="35" t="s">
        <v>302</v>
      </c>
      <c r="C15" s="51">
        <v>0</v>
      </c>
      <c r="D15" s="51">
        <v>0</v>
      </c>
      <c r="E15" s="51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32">
        <v>0</v>
      </c>
    </row>
    <row r="16" spans="1:12" x14ac:dyDescent="0.25">
      <c r="A16" s="31">
        <v>10</v>
      </c>
      <c r="B16" s="35" t="s">
        <v>303</v>
      </c>
      <c r="C16" s="51">
        <v>0</v>
      </c>
      <c r="D16" s="51">
        <v>0</v>
      </c>
      <c r="E16" s="51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32">
        <v>0</v>
      </c>
    </row>
    <row r="17" spans="1:11" x14ac:dyDescent="0.25">
      <c r="A17" s="31">
        <v>11</v>
      </c>
      <c r="B17" s="35" t="s">
        <v>304</v>
      </c>
      <c r="C17" s="51">
        <v>0</v>
      </c>
      <c r="D17" s="51">
        <v>0</v>
      </c>
      <c r="E17" s="51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32">
        <v>0</v>
      </c>
    </row>
    <row r="18" spans="1:11" x14ac:dyDescent="0.25">
      <c r="A18" s="99">
        <v>12</v>
      </c>
      <c r="B18" s="35" t="s">
        <v>305</v>
      </c>
      <c r="C18" s="51">
        <v>0</v>
      </c>
      <c r="D18" s="51">
        <v>0</v>
      </c>
      <c r="E18" s="51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32">
        <v>0</v>
      </c>
    </row>
    <row r="19" spans="1:11" x14ac:dyDescent="0.25">
      <c r="A19" s="99">
        <v>13</v>
      </c>
      <c r="B19" s="35" t="s">
        <v>306</v>
      </c>
      <c r="C19" s="51">
        <v>0</v>
      </c>
      <c r="D19" s="51">
        <v>0</v>
      </c>
      <c r="E19" s="51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32">
        <v>0</v>
      </c>
    </row>
    <row r="20" spans="1:11" x14ac:dyDescent="0.25">
      <c r="A20" s="99">
        <v>14</v>
      </c>
      <c r="B20" s="35" t="s">
        <v>307</v>
      </c>
      <c r="C20" s="51">
        <v>0</v>
      </c>
      <c r="D20" s="51">
        <v>0</v>
      </c>
      <c r="E20" s="51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32">
        <v>0</v>
      </c>
    </row>
  </sheetData>
  <mergeCells count="5">
    <mergeCell ref="A4:A5"/>
    <mergeCell ref="B4:B5"/>
    <mergeCell ref="C4:E4"/>
    <mergeCell ref="F4:H4"/>
    <mergeCell ref="I4:K4"/>
  </mergeCells>
  <hyperlinks>
    <hyperlink ref="L1" location="'Daftar Tabel'!A1" display="&lt;&lt;&lt; Daftar Tabel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"/>
  <sheetViews>
    <sheetView workbookViewId="0">
      <pane xSplit="1" ySplit="13" topLeftCell="B19" activePane="bottomRight" state="frozen"/>
      <selection pane="topRight" activeCell="B1" sqref="B1"/>
      <selection pane="bottomLeft" activeCell="A6" sqref="A6"/>
      <selection pane="bottomRight" activeCell="G16" sqref="G16"/>
    </sheetView>
  </sheetViews>
  <sheetFormatPr defaultColWidth="8.85546875" defaultRowHeight="15" x14ac:dyDescent="0.25"/>
  <cols>
    <col min="1" max="1" width="5.5703125" style="3" customWidth="1"/>
    <col min="2" max="2" width="19.42578125" style="3" customWidth="1"/>
    <col min="3" max="4" width="10.5703125" style="3" customWidth="1"/>
    <col min="5" max="5" width="11.85546875" style="3" customWidth="1"/>
    <col min="6" max="7" width="12.5703125" style="3" customWidth="1"/>
    <col min="8" max="8" width="10.5703125" style="3" customWidth="1"/>
    <col min="9" max="9" width="11.5703125" style="3" customWidth="1"/>
    <col min="10" max="10" width="11.42578125" style="3" customWidth="1"/>
    <col min="11" max="11" width="13.140625" style="3" customWidth="1"/>
    <col min="12" max="12" width="14.42578125" style="3" customWidth="1"/>
    <col min="13" max="13" width="13.42578125" style="3" customWidth="1"/>
    <col min="14" max="14" width="14.5703125" style="3" bestFit="1" customWidth="1"/>
    <col min="15" max="16384" width="8.85546875" style="3"/>
  </cols>
  <sheetData>
    <row r="1" spans="1:14" x14ac:dyDescent="0.25">
      <c r="A1" s="3" t="s">
        <v>81</v>
      </c>
      <c r="N1" s="20" t="s">
        <v>160</v>
      </c>
    </row>
    <row r="3" spans="1:14" hidden="1" x14ac:dyDescent="0.25">
      <c r="G3" s="3" t="s">
        <v>210</v>
      </c>
      <c r="H3" s="3" t="s">
        <v>308</v>
      </c>
    </row>
    <row r="4" spans="1:14" hidden="1" x14ac:dyDescent="0.25"/>
    <row r="5" spans="1:14" hidden="1" x14ac:dyDescent="0.25">
      <c r="G5" s="3" t="s">
        <v>211</v>
      </c>
      <c r="H5" s="3" t="s">
        <v>309</v>
      </c>
    </row>
    <row r="6" spans="1:14" hidden="1" x14ac:dyDescent="0.25">
      <c r="H6" s="3" t="s">
        <v>310</v>
      </c>
    </row>
    <row r="7" spans="1:14" hidden="1" x14ac:dyDescent="0.25">
      <c r="H7" s="3" t="s">
        <v>311</v>
      </c>
    </row>
    <row r="8" spans="1:14" hidden="1" x14ac:dyDescent="0.25">
      <c r="H8" s="3" t="s">
        <v>312</v>
      </c>
    </row>
    <row r="9" spans="1:14" hidden="1" x14ac:dyDescent="0.25">
      <c r="H9" s="3" t="s">
        <v>313</v>
      </c>
    </row>
    <row r="10" spans="1:14" hidden="1" x14ac:dyDescent="0.25"/>
    <row r="11" spans="1:14" x14ac:dyDescent="0.25">
      <c r="A11" s="184" t="s">
        <v>212</v>
      </c>
      <c r="B11" s="184" t="s">
        <v>314</v>
      </c>
      <c r="C11" s="184" t="s">
        <v>315</v>
      </c>
      <c r="D11" s="186" t="s">
        <v>316</v>
      </c>
      <c r="E11" s="201"/>
      <c r="F11" s="184" t="s">
        <v>317</v>
      </c>
      <c r="G11" s="184" t="s">
        <v>318</v>
      </c>
      <c r="H11" s="184" t="s">
        <v>319</v>
      </c>
      <c r="I11" s="184" t="s">
        <v>320</v>
      </c>
      <c r="J11" s="184" t="s">
        <v>321</v>
      </c>
      <c r="K11" s="184" t="s">
        <v>322</v>
      </c>
      <c r="L11" s="184" t="s">
        <v>323</v>
      </c>
      <c r="M11" s="184" t="s">
        <v>324</v>
      </c>
    </row>
    <row r="12" spans="1:14" ht="51" x14ac:dyDescent="0.25">
      <c r="A12" s="185"/>
      <c r="B12" s="185"/>
      <c r="C12" s="185"/>
      <c r="D12" s="27" t="s">
        <v>325</v>
      </c>
      <c r="E12" s="27" t="s">
        <v>326</v>
      </c>
      <c r="F12" s="185"/>
      <c r="G12" s="185"/>
      <c r="H12" s="185"/>
      <c r="I12" s="185"/>
      <c r="J12" s="185"/>
      <c r="K12" s="185"/>
      <c r="L12" s="185"/>
      <c r="M12" s="185"/>
    </row>
    <row r="13" spans="1:14" x14ac:dyDescent="0.25">
      <c r="A13" s="29">
        <v>1</v>
      </c>
      <c r="B13" s="29">
        <v>2</v>
      </c>
      <c r="C13" s="29">
        <v>3</v>
      </c>
      <c r="D13" s="199">
        <v>4</v>
      </c>
      <c r="E13" s="200"/>
      <c r="F13" s="29">
        <v>5</v>
      </c>
      <c r="G13" s="29">
        <v>6</v>
      </c>
      <c r="H13" s="29">
        <v>7</v>
      </c>
      <c r="I13" s="29">
        <v>8</v>
      </c>
      <c r="J13" s="29">
        <v>9</v>
      </c>
      <c r="K13" s="29">
        <v>10</v>
      </c>
      <c r="L13" s="29">
        <v>11</v>
      </c>
      <c r="M13" s="29">
        <v>12</v>
      </c>
    </row>
    <row r="14" spans="1:14" ht="51" x14ac:dyDescent="0.25">
      <c r="A14" s="31">
        <v>1</v>
      </c>
      <c r="B14" s="34" t="s">
        <v>327</v>
      </c>
      <c r="C14" s="101" t="s">
        <v>328</v>
      </c>
      <c r="D14" s="25" t="s">
        <v>329</v>
      </c>
      <c r="E14" s="25" t="s">
        <v>330</v>
      </c>
      <c r="F14" s="35" t="s">
        <v>205</v>
      </c>
      <c r="G14" s="25" t="s">
        <v>211</v>
      </c>
      <c r="H14" s="25" t="s">
        <v>313</v>
      </c>
      <c r="I14" s="25">
        <v>10909</v>
      </c>
      <c r="J14" s="25" t="s">
        <v>331</v>
      </c>
      <c r="K14" s="35" t="s">
        <v>332</v>
      </c>
      <c r="L14" s="25" t="s">
        <v>211</v>
      </c>
      <c r="M14" s="35" t="s">
        <v>333</v>
      </c>
    </row>
    <row r="15" spans="1:14" ht="89.25" x14ac:dyDescent="0.25">
      <c r="A15" s="31">
        <v>2</v>
      </c>
      <c r="B15" s="34" t="s">
        <v>334</v>
      </c>
      <c r="C15" s="101" t="s">
        <v>335</v>
      </c>
      <c r="D15" s="25" t="s">
        <v>329</v>
      </c>
      <c r="E15" s="25" t="s">
        <v>336</v>
      </c>
      <c r="F15" s="35" t="s">
        <v>337</v>
      </c>
      <c r="G15" s="25" t="s">
        <v>211</v>
      </c>
      <c r="H15" s="25" t="s">
        <v>313</v>
      </c>
      <c r="I15" s="102" t="s">
        <v>338</v>
      </c>
      <c r="J15" s="25" t="s">
        <v>339</v>
      </c>
      <c r="K15" s="35" t="s">
        <v>340</v>
      </c>
      <c r="L15" s="25" t="s">
        <v>211</v>
      </c>
      <c r="M15" s="35" t="s">
        <v>341</v>
      </c>
    </row>
    <row r="16" spans="1:14" ht="114.75" x14ac:dyDescent="0.25">
      <c r="A16" s="31">
        <v>3</v>
      </c>
      <c r="B16" s="35" t="s">
        <v>342</v>
      </c>
      <c r="C16" s="103" t="s">
        <v>343</v>
      </c>
      <c r="D16" s="25" t="s">
        <v>329</v>
      </c>
      <c r="E16" s="25" t="s">
        <v>344</v>
      </c>
      <c r="F16" s="35" t="s">
        <v>345</v>
      </c>
      <c r="G16" s="25" t="s">
        <v>211</v>
      </c>
      <c r="H16" s="25" t="s">
        <v>312</v>
      </c>
      <c r="I16" s="25" t="s">
        <v>346</v>
      </c>
      <c r="J16" s="25" t="s">
        <v>339</v>
      </c>
      <c r="K16" s="35" t="s">
        <v>347</v>
      </c>
      <c r="L16" s="25" t="s">
        <v>211</v>
      </c>
      <c r="M16" s="35" t="s">
        <v>348</v>
      </c>
    </row>
    <row r="17" spans="1:13" ht="102" x14ac:dyDescent="0.25">
      <c r="A17" s="31">
        <v>4</v>
      </c>
      <c r="B17" s="35" t="s">
        <v>349</v>
      </c>
      <c r="C17" s="103" t="s">
        <v>350</v>
      </c>
      <c r="D17" s="25" t="s">
        <v>351</v>
      </c>
      <c r="E17" s="25" t="s">
        <v>336</v>
      </c>
      <c r="F17" s="35" t="s">
        <v>337</v>
      </c>
      <c r="G17" s="25" t="s">
        <v>211</v>
      </c>
      <c r="H17" s="25" t="s">
        <v>312</v>
      </c>
      <c r="I17" s="25" t="s">
        <v>352</v>
      </c>
      <c r="J17" s="25" t="s">
        <v>339</v>
      </c>
      <c r="K17" s="35" t="s">
        <v>353</v>
      </c>
      <c r="L17" s="25" t="s">
        <v>211</v>
      </c>
      <c r="M17" s="35" t="s">
        <v>354</v>
      </c>
    </row>
    <row r="18" spans="1:13" ht="153" x14ac:dyDescent="0.25">
      <c r="A18" s="31">
        <v>5</v>
      </c>
      <c r="B18" s="35" t="s">
        <v>355</v>
      </c>
      <c r="C18" s="103" t="s">
        <v>356</v>
      </c>
      <c r="D18" s="25" t="s">
        <v>329</v>
      </c>
      <c r="E18" s="25" t="s">
        <v>357</v>
      </c>
      <c r="F18" s="35" t="s">
        <v>193</v>
      </c>
      <c r="G18" s="25" t="s">
        <v>211</v>
      </c>
      <c r="H18" s="25" t="s">
        <v>311</v>
      </c>
      <c r="I18" s="25" t="s">
        <v>358</v>
      </c>
      <c r="J18" s="25" t="s">
        <v>339</v>
      </c>
      <c r="K18" s="35" t="s">
        <v>359</v>
      </c>
      <c r="L18" s="25" t="s">
        <v>211</v>
      </c>
      <c r="M18" s="35" t="s">
        <v>360</v>
      </c>
    </row>
    <row r="19" spans="1:13" ht="102" x14ac:dyDescent="0.25">
      <c r="A19" s="31">
        <v>6</v>
      </c>
      <c r="B19" s="35" t="s">
        <v>361</v>
      </c>
      <c r="C19" s="103" t="s">
        <v>362</v>
      </c>
      <c r="D19" s="25" t="s">
        <v>363</v>
      </c>
      <c r="E19" s="25" t="s">
        <v>364</v>
      </c>
      <c r="F19" s="35" t="s">
        <v>176</v>
      </c>
      <c r="G19" s="25" t="s">
        <v>211</v>
      </c>
      <c r="H19" s="25" t="s">
        <v>311</v>
      </c>
      <c r="I19" s="25" t="s">
        <v>339</v>
      </c>
      <c r="J19" s="25" t="s">
        <v>339</v>
      </c>
      <c r="K19" s="35" t="s">
        <v>365</v>
      </c>
      <c r="L19" s="25" t="s">
        <v>211</v>
      </c>
      <c r="M19" s="35" t="s">
        <v>366</v>
      </c>
    </row>
    <row r="20" spans="1:13" ht="63.75" x14ac:dyDescent="0.25">
      <c r="A20" s="31">
        <v>7</v>
      </c>
      <c r="B20" s="35" t="s">
        <v>367</v>
      </c>
      <c r="C20" s="104" t="s">
        <v>368</v>
      </c>
      <c r="D20" s="25" t="s">
        <v>329</v>
      </c>
      <c r="E20" s="25" t="s">
        <v>336</v>
      </c>
      <c r="F20" s="35" t="s">
        <v>337</v>
      </c>
      <c r="G20" s="25" t="s">
        <v>211</v>
      </c>
      <c r="H20" s="25" t="s">
        <v>312</v>
      </c>
      <c r="I20" s="102" t="s">
        <v>369</v>
      </c>
      <c r="J20" s="25" t="s">
        <v>339</v>
      </c>
      <c r="K20" s="25" t="s">
        <v>370</v>
      </c>
      <c r="L20" s="25" t="s">
        <v>211</v>
      </c>
      <c r="M20" s="35" t="s">
        <v>371</v>
      </c>
    </row>
    <row r="21" spans="1:13" ht="51" x14ac:dyDescent="0.25">
      <c r="A21" s="31">
        <v>8</v>
      </c>
      <c r="B21" s="35" t="s">
        <v>372</v>
      </c>
      <c r="C21" s="104" t="s">
        <v>373</v>
      </c>
      <c r="D21" s="25" t="s">
        <v>374</v>
      </c>
      <c r="E21" s="25" t="s">
        <v>375</v>
      </c>
      <c r="F21" s="35" t="s">
        <v>205</v>
      </c>
      <c r="G21" s="25" t="s">
        <v>211</v>
      </c>
      <c r="H21" s="25" t="s">
        <v>312</v>
      </c>
      <c r="I21" s="102" t="s">
        <v>376</v>
      </c>
      <c r="J21" s="25" t="s">
        <v>339</v>
      </c>
      <c r="K21" s="35" t="s">
        <v>377</v>
      </c>
      <c r="L21" s="25" t="s">
        <v>211</v>
      </c>
      <c r="M21" s="35" t="s">
        <v>378</v>
      </c>
    </row>
  </sheetData>
  <mergeCells count="13">
    <mergeCell ref="L11:L12"/>
    <mergeCell ref="M11:M12"/>
    <mergeCell ref="F11:F12"/>
    <mergeCell ref="G11:G12"/>
    <mergeCell ref="H11:H12"/>
    <mergeCell ref="I11:I12"/>
    <mergeCell ref="J11:J12"/>
    <mergeCell ref="K11:K12"/>
    <mergeCell ref="D13:E13"/>
    <mergeCell ref="D11:E11"/>
    <mergeCell ref="A11:A12"/>
    <mergeCell ref="B11:B12"/>
    <mergeCell ref="C11:C12"/>
  </mergeCells>
  <dataValidations count="2">
    <dataValidation type="list" allowBlank="1" showInputMessage="1" showErrorMessage="1" sqref="G14:G21 L14:L21" xr:uid="{00000000-0002-0000-0800-000000000000}">
      <formula1>$G$4:$G$5</formula1>
    </dataValidation>
    <dataValidation type="list" allowBlank="1" showInputMessage="1" showErrorMessage="1" sqref="H14:H21" xr:uid="{00000000-0002-0000-0800-000001000000}">
      <formula1>$H$4:$H$9</formula1>
    </dataValidation>
  </dataValidations>
  <hyperlinks>
    <hyperlink ref="N1" location="'Daftar Tabel'!A1" display="&lt;&lt;&lt; Daftar Tabel" xr:uid="{00000000-0004-0000-0800-000000000000}"/>
  </hyperlink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17B75FA1E0BCA246AA508F8D459BBA1F" ma:contentTypeVersion="12" ma:contentTypeDescription="Buat sebuah dokumen baru." ma:contentTypeScope="" ma:versionID="971bdf24c889c6d26f4010f0dbe5abf6">
  <xsd:schema xmlns:xsd="http://www.w3.org/2001/XMLSchema" xmlns:xs="http://www.w3.org/2001/XMLSchema" xmlns:p="http://schemas.microsoft.com/office/2006/metadata/properties" xmlns:ns3="c22f4e13-20a8-460d-bf14-b3c0912a4f1d" xmlns:ns4="8ac2978f-a4ce-49a3-a524-d645ebe89917" targetNamespace="http://schemas.microsoft.com/office/2006/metadata/properties" ma:root="true" ma:fieldsID="8c05bc4868b9934ed7e9527dc2ec1fcc" ns3:_="" ns4:_="">
    <xsd:import namespace="c22f4e13-20a8-460d-bf14-b3c0912a4f1d"/>
    <xsd:import namespace="8ac2978f-a4ce-49a3-a524-d645ebe89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f4e13-20a8-460d-bf14-b3c0912a4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2978f-a4ce-49a3-a524-d645ebe89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Berbagi Hash Petunjuk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392C7E-B807-424A-8556-5564832C63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336D3C-4E4E-48C3-AF19-2F7C0AA7D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2f4e13-20a8-460d-bf14-b3c0912a4f1d"/>
    <ds:schemaRef ds:uri="8ac2978f-a4ce-49a3-a524-d645ebe89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41EE4A-B2FF-4640-9375-20E7A1EA96C7}">
  <ds:schemaRefs>
    <ds:schemaRef ds:uri="http://purl.org/dc/elements/1.1/"/>
    <ds:schemaRef ds:uri="http://schemas.microsoft.com/office/2006/metadata/properties"/>
    <ds:schemaRef ds:uri="c22f4e13-20a8-460d-bf14-b3c0912a4f1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ac2978f-a4ce-49a3-a524-d645ebe8991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Menu</vt:lpstr>
      <vt:lpstr>Daftar Tabel</vt:lpstr>
      <vt:lpstr>PS</vt:lpstr>
      <vt:lpstr>1-1</vt:lpstr>
      <vt:lpstr>1-2</vt:lpstr>
      <vt:lpstr>1-3</vt:lpstr>
      <vt:lpstr>2a</vt:lpstr>
      <vt:lpstr>2b</vt:lpstr>
      <vt:lpstr>3a1</vt:lpstr>
      <vt:lpstr>3a2</vt:lpstr>
      <vt:lpstr>3a3</vt:lpstr>
      <vt:lpstr>3a4</vt:lpstr>
      <vt:lpstr>3a5</vt:lpstr>
      <vt:lpstr>3b1</vt:lpstr>
      <vt:lpstr>3b2</vt:lpstr>
      <vt:lpstr>3b3</vt:lpstr>
      <vt:lpstr>3b4-1</vt:lpstr>
      <vt:lpstr>3b4-2</vt:lpstr>
      <vt:lpstr>3b5</vt:lpstr>
      <vt:lpstr>3b6</vt:lpstr>
      <vt:lpstr>3b7-1</vt:lpstr>
      <vt:lpstr>3b7-2</vt:lpstr>
      <vt:lpstr>3b7-3</vt:lpstr>
      <vt:lpstr>3b7-4</vt:lpstr>
      <vt:lpstr>4</vt:lpstr>
      <vt:lpstr>5a</vt:lpstr>
      <vt:lpstr>5b</vt:lpstr>
      <vt:lpstr>5c</vt:lpstr>
      <vt:lpstr>6a</vt:lpstr>
      <vt:lpstr>6b</vt:lpstr>
      <vt:lpstr>7</vt:lpstr>
      <vt:lpstr>8a</vt:lpstr>
      <vt:lpstr>8b1</vt:lpstr>
      <vt:lpstr>8b2</vt:lpstr>
      <vt:lpstr>8c</vt:lpstr>
      <vt:lpstr>8d1</vt:lpstr>
      <vt:lpstr>8d2</vt:lpstr>
      <vt:lpstr>8e1</vt:lpstr>
      <vt:lpstr>Ref 8e2</vt:lpstr>
      <vt:lpstr>8e2</vt:lpstr>
      <vt:lpstr>8f1-1</vt:lpstr>
      <vt:lpstr>8f1-2</vt:lpstr>
      <vt:lpstr>8f2</vt:lpstr>
      <vt:lpstr>8f3</vt:lpstr>
      <vt:lpstr>8f4-1</vt:lpstr>
      <vt:lpstr>8f4-2</vt:lpstr>
      <vt:lpstr>8f4-3</vt:lpstr>
      <vt:lpstr>8f4-4</vt:lpstr>
    </vt:vector>
  </TitlesOfParts>
  <Manager/>
  <Company>NTU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Radon Dhelika</dc:creator>
  <cp:keywords/>
  <dc:description/>
  <cp:lastModifiedBy>tian abdul aziz</cp:lastModifiedBy>
  <cp:revision/>
  <dcterms:created xsi:type="dcterms:W3CDTF">2009-07-06T01:37:37Z</dcterms:created>
  <dcterms:modified xsi:type="dcterms:W3CDTF">2021-12-29T07:43:05Z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0x01010017B75FA1E0BCA246AA508F8D459BBA1F</vt:lpwstr>
  </property>
</Properties>
</file>